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Office File\Acctg Reports\2017 ACCTG. Reports\BFARs\FAR 1B\"/>
    </mc:Choice>
  </mc:AlternateContent>
  <bookViews>
    <workbookView xWindow="120" yWindow="-390" windowWidth="15600" windowHeight="8700" tabRatio="710"/>
  </bookViews>
  <sheets>
    <sheet name="FAR No. 1-B" sheetId="4" r:id="rId1"/>
  </sheets>
  <definedNames>
    <definedName name="_xlnm._FilterDatabase" localSheetId="0" hidden="1">'FAR No. 1-B'!$B$13:$V$53</definedName>
    <definedName name="_xlnm.Print_Area" localSheetId="0">'FAR No. 1-B'!$1:$120</definedName>
  </definedNames>
  <calcPr calcId="162913"/>
</workbook>
</file>

<file path=xl/calcChain.xml><?xml version="1.0" encoding="utf-8"?>
<calcChain xmlns="http://schemas.openxmlformats.org/spreadsheetml/2006/main">
  <c r="J85" i="4" l="1"/>
  <c r="J84" i="4"/>
  <c r="T73" i="4"/>
  <c r="S73" i="4"/>
  <c r="Q73" i="4"/>
  <c r="P73" i="4"/>
  <c r="O73" i="4"/>
  <c r="N73" i="4"/>
  <c r="L73" i="4"/>
  <c r="K73" i="4"/>
  <c r="J73" i="4"/>
  <c r="S70" i="4"/>
  <c r="U70" i="4" s="1"/>
  <c r="S71" i="4"/>
  <c r="M72" i="4"/>
  <c r="M71" i="4"/>
  <c r="U72" i="4"/>
  <c r="U71" i="4"/>
  <c r="M70" i="4"/>
  <c r="M69" i="4"/>
  <c r="S69" i="4" s="1"/>
  <c r="U69" i="4" s="1"/>
  <c r="M68" i="4"/>
  <c r="M67" i="4"/>
  <c r="R68" i="4"/>
  <c r="R67" i="4"/>
  <c r="U67" i="4" s="1"/>
  <c r="R66" i="4"/>
  <c r="U66" i="4" s="1"/>
  <c r="R65" i="4"/>
  <c r="U65" i="4" s="1"/>
  <c r="M66" i="4"/>
  <c r="M65" i="4"/>
  <c r="U68" i="4"/>
  <c r="U64" i="4"/>
  <c r="S64" i="4"/>
  <c r="M64" i="4"/>
  <c r="R62" i="4"/>
  <c r="U62" i="4" s="1"/>
  <c r="M63" i="4"/>
  <c r="R63" i="4" s="1"/>
  <c r="U63" i="4" s="1"/>
  <c r="M62" i="4"/>
  <c r="U61" i="4"/>
  <c r="U60" i="4"/>
  <c r="U73" i="4" s="1"/>
  <c r="R61" i="4"/>
  <c r="R60" i="4"/>
  <c r="R73" i="4" s="1"/>
  <c r="M61" i="4"/>
  <c r="M60" i="4"/>
  <c r="M73" i="4" s="1"/>
  <c r="M59" i="4" l="1"/>
  <c r="M58" i="4"/>
  <c r="M57" i="4"/>
  <c r="M56" i="4"/>
  <c r="M55" i="4"/>
  <c r="M54" i="4"/>
  <c r="T87" i="4" l="1"/>
  <c r="S87" i="4"/>
  <c r="J88" i="4"/>
  <c r="R87" i="4" l="1"/>
  <c r="U87" i="4" s="1"/>
  <c r="M87" i="4"/>
  <c r="Q78" i="4" l="1"/>
  <c r="P78" i="4"/>
  <c r="O78" i="4"/>
  <c r="N78" i="4"/>
  <c r="L78" i="4"/>
  <c r="K78" i="4"/>
  <c r="J78" i="4"/>
  <c r="T76" i="4"/>
  <c r="T78" i="4" s="1"/>
  <c r="S76" i="4"/>
  <c r="S78" i="4" s="1"/>
  <c r="R76" i="4"/>
  <c r="M76" i="4"/>
  <c r="M78" i="4" s="1"/>
  <c r="T86" i="4"/>
  <c r="S86" i="4"/>
  <c r="R86" i="4"/>
  <c r="M86" i="4"/>
  <c r="R78" i="4" l="1"/>
  <c r="U76" i="4"/>
  <c r="U86" i="4"/>
  <c r="U78" i="4" l="1"/>
  <c r="K84" i="4"/>
  <c r="M84" i="4" s="1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L88" i="4"/>
  <c r="T85" i="4"/>
  <c r="S85" i="4"/>
  <c r="R85" i="4"/>
  <c r="T84" i="4"/>
  <c r="R84" i="4"/>
  <c r="T88" i="4" l="1"/>
  <c r="R88" i="4"/>
  <c r="M85" i="4"/>
  <c r="K88" i="4"/>
  <c r="S84" i="4"/>
  <c r="S88" i="4" s="1"/>
  <c r="U85" i="4"/>
  <c r="M88" i="4" l="1"/>
  <c r="U84" i="4"/>
  <c r="U88" i="4" s="1"/>
  <c r="T51" i="4"/>
  <c r="S51" i="4"/>
  <c r="R51" i="4"/>
  <c r="T53" i="4"/>
  <c r="S53" i="4"/>
  <c r="R53" i="4"/>
  <c r="T52" i="4"/>
  <c r="S52" i="4"/>
  <c r="R52" i="4"/>
  <c r="T50" i="4"/>
  <c r="S50" i="4"/>
  <c r="R50" i="4"/>
  <c r="T49" i="4"/>
  <c r="S49" i="4"/>
  <c r="R49" i="4"/>
  <c r="T48" i="4"/>
  <c r="S48" i="4"/>
  <c r="R48" i="4"/>
  <c r="T47" i="4"/>
  <c r="S47" i="4"/>
  <c r="R47" i="4"/>
  <c r="T46" i="4"/>
  <c r="S46" i="4"/>
  <c r="R46" i="4"/>
  <c r="T45" i="4"/>
  <c r="S45" i="4"/>
  <c r="R45" i="4"/>
  <c r="T44" i="4"/>
  <c r="S44" i="4"/>
  <c r="R44" i="4"/>
  <c r="T43" i="4"/>
  <c r="S43" i="4"/>
  <c r="R43" i="4"/>
  <c r="T42" i="4"/>
  <c r="S42" i="4"/>
  <c r="R42" i="4"/>
  <c r="T41" i="4"/>
  <c r="S41" i="4"/>
  <c r="R41" i="4"/>
  <c r="T40" i="4"/>
  <c r="S40" i="4"/>
  <c r="R40" i="4"/>
  <c r="T39" i="4"/>
  <c r="S39" i="4"/>
  <c r="R39" i="4"/>
  <c r="M39" i="4"/>
  <c r="U43" i="4" l="1"/>
  <c r="U49" i="4"/>
  <c r="U44" i="4"/>
  <c r="U48" i="4"/>
  <c r="U41" i="4"/>
  <c r="U52" i="4"/>
  <c r="U42" i="4"/>
  <c r="U53" i="4"/>
  <c r="U51" i="4"/>
  <c r="U39" i="4"/>
  <c r="U45" i="4"/>
  <c r="U46" i="4"/>
  <c r="U40" i="4"/>
  <c r="U47" i="4"/>
  <c r="U50" i="4"/>
  <c r="U36" i="4" l="1"/>
  <c r="T36" i="4"/>
  <c r="T80" i="4" s="1"/>
  <c r="S36" i="4"/>
  <c r="S80" i="4" s="1"/>
  <c r="R36" i="4"/>
  <c r="R80" i="4" s="1"/>
  <c r="J36" i="4"/>
  <c r="J80" i="4" s="1"/>
  <c r="K36" i="4"/>
  <c r="K80" i="4" s="1"/>
  <c r="L36" i="4"/>
  <c r="L80" i="4" s="1"/>
  <c r="M36" i="4"/>
  <c r="M80" i="4" s="1"/>
  <c r="N36" i="4"/>
  <c r="O36" i="4"/>
  <c r="P36" i="4"/>
  <c r="Q36" i="4"/>
  <c r="U80" i="4" l="1"/>
  <c r="Q80" i="4"/>
  <c r="P80" i="4"/>
  <c r="O80" i="4"/>
  <c r="N80" i="4"/>
</calcChain>
</file>

<file path=xl/sharedStrings.xml><?xml version="1.0" encoding="utf-8"?>
<sst xmlns="http://schemas.openxmlformats.org/spreadsheetml/2006/main" count="173" uniqueCount="106">
  <si>
    <t>1.</t>
  </si>
  <si>
    <t>Certified Correct:</t>
  </si>
  <si>
    <t>PS</t>
  </si>
  <si>
    <t>MOOE</t>
  </si>
  <si>
    <t xml:space="preserve">CO </t>
  </si>
  <si>
    <t>Total</t>
  </si>
  <si>
    <t>Sub-Allotment to Regions/Operating Units</t>
  </si>
  <si>
    <t>Total Allotments</t>
  </si>
  <si>
    <t xml:space="preserve">No. </t>
  </si>
  <si>
    <t>A.  Allotments received from DBM</t>
  </si>
  <si>
    <t>B. Sub-allotments received from</t>
  </si>
  <si>
    <t>Sub-total</t>
  </si>
  <si>
    <t>Sub-Total</t>
  </si>
  <si>
    <t xml:space="preserve">     Central Office/Regional Office</t>
  </si>
  <si>
    <t>INSTRUCTIONS:</t>
  </si>
  <si>
    <t>2.</t>
  </si>
  <si>
    <t>Allotments / Sub-Allotments</t>
  </si>
  <si>
    <t>Department</t>
  </si>
  <si>
    <t>:</t>
  </si>
  <si>
    <t>Agency</t>
  </si>
  <si>
    <t>Operating Unit</t>
  </si>
  <si>
    <t>Description</t>
  </si>
  <si>
    <t>9=(6+7+8)</t>
  </si>
  <si>
    <t>Date</t>
  </si>
  <si>
    <t>Number</t>
  </si>
  <si>
    <t>13=(10+11+12)</t>
  </si>
  <si>
    <t xml:space="preserve">GARO No. 2014-1 (RLIP) </t>
  </si>
  <si>
    <t>Comprehensive Release per Annex A and 
A-1 of NBC No. 551</t>
  </si>
  <si>
    <t>Continuing Appropriations</t>
  </si>
  <si>
    <t>Total Allotments / Net of Sub-allotments</t>
  </si>
  <si>
    <t>Current Year Appropriations</t>
  </si>
  <si>
    <t>Agency Specific Budget</t>
  </si>
  <si>
    <t>1 01 101</t>
  </si>
  <si>
    <t>UACS Code</t>
  </si>
  <si>
    <t>RLIP</t>
  </si>
  <si>
    <t>1 04 102</t>
  </si>
  <si>
    <t>Funding Source</t>
  </si>
  <si>
    <t>Summary by Funding Source Code:</t>
  </si>
  <si>
    <t>Column 1 -  sequential numbering to determine how many obligational authorities were received / issued.</t>
  </si>
  <si>
    <t>14 = (6+10)</t>
  </si>
  <si>
    <t>15 = (7+11)</t>
  </si>
  <si>
    <t>16 = (8 + 12)</t>
  </si>
  <si>
    <t>17=(14+15+16)</t>
  </si>
  <si>
    <t>FAR No. 1-B</t>
  </si>
  <si>
    <t>List of Allotments and Sub-Allotments</t>
  </si>
  <si>
    <t>Organization Code (UACS)</t>
  </si>
  <si>
    <t>1 01 406</t>
  </si>
  <si>
    <t>SARO (MPBF)</t>
  </si>
  <si>
    <t>MPBF</t>
  </si>
  <si>
    <t>Columns 2 and 3 -  Assigned allotment / Sub-allotment numbers and the date of issuance.</t>
  </si>
  <si>
    <t>Allotments / Sub-Allotments received from COs / ROs</t>
  </si>
  <si>
    <t xml:space="preserve">       (e.g. Old Fund Code: 101,102, 151)</t>
  </si>
  <si>
    <t>Supplemental Appropriations</t>
  </si>
  <si>
    <r>
      <t xml:space="preserve">The list of Allotments and Sub-Allotments shall be prepared to support the quarterly SAAODB per  </t>
    </r>
    <r>
      <rPr>
        <b/>
        <sz val="12"/>
        <rFont val="Arial"/>
        <family val="2"/>
      </rPr>
      <t xml:space="preserve"> FAR No. 1.</t>
    </r>
  </si>
  <si>
    <t>Columns 4 and 5 -  the source of the current year allotments/ sub-allotments - Agency specific budget, Special Purpose Funds, Automatic Appropriations i.e., RLIP, SAGF, etc. and the corresponding Funding Source Code.</t>
  </si>
  <si>
    <t xml:space="preserve">Columns 6 to 8 - the amount of Allotments and Sub-Allotments transferred from Central Office / Regional Offices under each allotment class should tally with the amount reflected in Column 9 of FAR Nos. 1 and 1-A. </t>
  </si>
  <si>
    <t>Column 9 - sum of columns 6, 7 and 8.</t>
  </si>
  <si>
    <t xml:space="preserve">Columns 10 to 12 - the amount of Sub-Allotments transferred to Regional Offices / Operating Units. Total transfers to other OUs under each allotment class should tally with the amount reflected in Column 8 of FAR Nos. 1 and 1-A. </t>
  </si>
  <si>
    <t>Column 13 - sum of columns 10, 11 and 12.</t>
  </si>
  <si>
    <t>Columns 14 to 17 - total of columns 9 and 13 by allotment class.</t>
  </si>
  <si>
    <r>
      <t xml:space="preserve">Columns </t>
    </r>
    <r>
      <rPr>
        <b/>
        <sz val="12"/>
        <rFont val="Arial"/>
        <family val="2"/>
      </rPr>
      <t>1</t>
    </r>
    <r>
      <rPr>
        <sz val="12"/>
        <rFont val="Arial"/>
        <family val="2"/>
      </rPr>
      <t xml:space="preserve"> to </t>
    </r>
    <r>
      <rPr>
        <b/>
        <sz val="12"/>
        <rFont val="Arial"/>
        <family val="2"/>
      </rPr>
      <t>17</t>
    </r>
    <r>
      <rPr>
        <sz val="12"/>
        <rFont val="Arial"/>
        <family val="2"/>
      </rPr>
      <t xml:space="preserve"> shall reflect the following information:</t>
    </r>
  </si>
  <si>
    <t>TOTAL</t>
  </si>
  <si>
    <t>TESDA - 10</t>
  </si>
  <si>
    <t>Misamis Occidental Provincial Office</t>
  </si>
  <si>
    <r>
      <t xml:space="preserve">Funding Source Code (as clustered) : </t>
    </r>
    <r>
      <rPr>
        <b/>
        <u/>
        <sz val="10"/>
        <rFont val="Arial"/>
        <family val="2"/>
      </rPr>
      <t>Fund 101</t>
    </r>
  </si>
  <si>
    <t>/</t>
  </si>
  <si>
    <t xml:space="preserve">C. SPECIAL PURPOSE FUND </t>
  </si>
  <si>
    <t>PGF</t>
  </si>
  <si>
    <t>30210002</t>
  </si>
  <si>
    <t>JOFEL U. RONE</t>
  </si>
  <si>
    <t>MOC 01-2017 A</t>
  </si>
  <si>
    <t>MOC 01-2017 B</t>
  </si>
  <si>
    <t>MOC 02-2017 C</t>
  </si>
  <si>
    <t>MOC 02-2017 D</t>
  </si>
  <si>
    <t>MOC 02-2017 E</t>
  </si>
  <si>
    <t>MOC 02-2017 F</t>
  </si>
  <si>
    <t>MOC 03-2017 G</t>
  </si>
  <si>
    <t>3/2/2017</t>
  </si>
  <si>
    <t>MOC 03-2017 H</t>
  </si>
  <si>
    <t>MOC 03-2017 I</t>
  </si>
  <si>
    <t>MOC 03-2017 J</t>
  </si>
  <si>
    <t>MOC 03-2017 K</t>
  </si>
  <si>
    <t xml:space="preserve">FA </t>
  </si>
  <si>
    <t>Other Executive Offices</t>
  </si>
  <si>
    <t>Recommending Approval:</t>
  </si>
  <si>
    <t>Approved by:</t>
  </si>
  <si>
    <t>MIRALUNA N. BAJE-LOPEZ</t>
  </si>
  <si>
    <t>Provincial Director</t>
  </si>
  <si>
    <t>MOC 04-2017 L</t>
  </si>
  <si>
    <t>4/3/2017</t>
  </si>
  <si>
    <t>MOC 05-2017 M</t>
  </si>
  <si>
    <t>5/2/2017</t>
  </si>
  <si>
    <t>MOC 06-2017 N</t>
  </si>
  <si>
    <t>MOC 07-2017 O</t>
  </si>
  <si>
    <t>MOC 08-2017 P</t>
  </si>
  <si>
    <t>MOC 08-2017 Q</t>
  </si>
  <si>
    <t>MOC 08-2017 R</t>
  </si>
  <si>
    <t>MOC 08-2017 S</t>
  </si>
  <si>
    <t>MOC 09-2017 T</t>
  </si>
  <si>
    <t>MOC 09-2017 U</t>
  </si>
  <si>
    <t>MOC 09-2017 V</t>
  </si>
  <si>
    <t>MOC 09-2017 W</t>
  </si>
  <si>
    <t>Date: 10/03/2017</t>
  </si>
  <si>
    <t>As of the September 30, 2017</t>
  </si>
  <si>
    <t>MARY ANN M. PIT</t>
  </si>
  <si>
    <t>Administrative Officer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</si>
</sst>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2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7"/>
      <name val="Arial"/>
      <family val="2"/>
    </font>
    <font>
      <u/>
      <sz val="10"/>
      <color indexed="48"/>
      <name val="Arial"/>
      <family val="2"/>
    </font>
    <font>
      <sz val="10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u/>
      <sz val="11"/>
      <name val="Arial"/>
      <family val="2"/>
    </font>
    <font>
      <b/>
      <u/>
      <sz val="10"/>
      <name val="Arial"/>
      <family val="2"/>
    </font>
    <font>
      <b/>
      <u val="doubleAccounting"/>
      <sz val="10"/>
      <name val="Arial"/>
      <family val="2"/>
    </font>
    <font>
      <sz val="10"/>
      <color theme="1"/>
      <name val="Arial"/>
      <family val="2"/>
    </font>
    <font>
      <b/>
      <u val="singleAccounting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1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4" fontId="5" fillId="0" borderId="0" xfId="0" applyNumberFormat="1" applyFont="1" applyBorder="1"/>
    <xf numFmtId="164" fontId="6" fillId="0" borderId="0" xfId="0" applyNumberFormat="1" applyFont="1" applyBorder="1"/>
    <xf numFmtId="164" fontId="7" fillId="0" borderId="0" xfId="0" applyNumberFormat="1" applyFont="1" applyBorder="1"/>
    <xf numFmtId="164" fontId="8" fillId="0" borderId="0" xfId="0" applyNumberFormat="1" applyFont="1" applyBorder="1"/>
    <xf numFmtId="43" fontId="4" fillId="0" borderId="0" xfId="1" applyFont="1" applyBorder="1" applyAlignment="1">
      <alignment horizontal="center"/>
    </xf>
    <xf numFmtId="0" fontId="4" fillId="0" borderId="0" xfId="0" applyFont="1" applyBorder="1" applyAlignment="1">
      <alignment horizontal="left" indent="2"/>
    </xf>
    <xf numFmtId="43" fontId="4" fillId="0" borderId="0" xfId="1" applyFont="1" applyBorder="1"/>
    <xf numFmtId="43" fontId="8" fillId="0" borderId="0" xfId="1" applyFont="1" applyBorder="1"/>
    <xf numFmtId="0" fontId="4" fillId="0" borderId="0" xfId="0" applyFont="1" applyBorder="1" applyAlignment="1">
      <alignment horizontal="left" indent="1"/>
    </xf>
    <xf numFmtId="0" fontId="4" fillId="0" borderId="0" xfId="0" applyFont="1" applyFill="1" applyBorder="1" applyAlignment="1">
      <alignment horizontal="center"/>
    </xf>
    <xf numFmtId="164" fontId="7" fillId="0" borderId="1" xfId="0" applyNumberFormat="1" applyFont="1" applyBorder="1"/>
    <xf numFmtId="164" fontId="7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5" fillId="0" borderId="1" xfId="1" applyFont="1" applyBorder="1"/>
    <xf numFmtId="0" fontId="11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164" fontId="12" fillId="0" borderId="0" xfId="0" applyNumberFormat="1" applyFont="1" applyBorder="1"/>
    <xf numFmtId="0" fontId="2" fillId="2" borderId="2" xfId="0" applyFont="1" applyFill="1" applyBorder="1" applyAlignment="1">
      <alignment horizontal="center" vertical="top"/>
    </xf>
    <xf numFmtId="0" fontId="9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10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4" fillId="0" borderId="8" xfId="0" applyFont="1" applyBorder="1"/>
    <xf numFmtId="0" fontId="9" fillId="0" borderId="9" xfId="0" applyFont="1" applyBorder="1" applyAlignment="1">
      <alignment horizontal="center" wrapText="1"/>
    </xf>
    <xf numFmtId="0" fontId="9" fillId="0" borderId="3" xfId="0" quotePrefix="1" applyFont="1" applyFill="1" applyBorder="1" applyAlignment="1">
      <alignment horizontal="center" vertical="top"/>
    </xf>
    <xf numFmtId="0" fontId="15" fillId="0" borderId="4" xfId="0" applyFont="1" applyBorder="1"/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/>
    <xf numFmtId="0" fontId="16" fillId="0" borderId="3" xfId="0" applyFont="1" applyBorder="1" applyAlignment="1">
      <alignment horizontal="left" vertical="top"/>
    </xf>
    <xf numFmtId="0" fontId="16" fillId="0" borderId="3" xfId="0" applyFont="1" applyBorder="1" applyAlignment="1">
      <alignment horizontal="left"/>
    </xf>
    <xf numFmtId="0" fontId="16" fillId="0" borderId="14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43" fontId="5" fillId="0" borderId="1" xfId="1" applyFont="1" applyFill="1" applyBorder="1"/>
    <xf numFmtId="43" fontId="17" fillId="0" borderId="13" xfId="1" applyFont="1" applyFill="1" applyBorder="1" applyAlignment="1"/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0" fontId="19" fillId="0" borderId="0" xfId="0" applyFont="1" applyBorder="1"/>
    <xf numFmtId="164" fontId="5" fillId="0" borderId="0" xfId="0" applyNumberFormat="1" applyFont="1" applyBorder="1" applyAlignment="1">
      <alignment horizontal="center"/>
    </xf>
    <xf numFmtId="43" fontId="8" fillId="0" borderId="9" xfId="1" applyFont="1" applyBorder="1"/>
    <xf numFmtId="0" fontId="4" fillId="0" borderId="16" xfId="0" applyFont="1" applyBorder="1"/>
    <xf numFmtId="0" fontId="4" fillId="0" borderId="17" xfId="0" applyFont="1" applyBorder="1"/>
    <xf numFmtId="43" fontId="8" fillId="0" borderId="1" xfId="1" applyFont="1" applyBorder="1"/>
    <xf numFmtId="164" fontId="12" fillId="0" borderId="16" xfId="0" applyNumberFormat="1" applyFont="1" applyBorder="1" applyAlignment="1">
      <alignment horizontal="center"/>
    </xf>
    <xf numFmtId="0" fontId="16" fillId="0" borderId="1" xfId="0" applyFont="1" applyBorder="1"/>
    <xf numFmtId="0" fontId="4" fillId="0" borderId="14" xfId="0" applyFont="1" applyBorder="1" applyAlignment="1">
      <alignment horizontal="center"/>
    </xf>
    <xf numFmtId="0" fontId="4" fillId="0" borderId="18" xfId="0" applyFont="1" applyBorder="1"/>
    <xf numFmtId="0" fontId="4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Fill="1" applyBorder="1" applyAlignment="1">
      <alignment vertical="top"/>
    </xf>
    <xf numFmtId="43" fontId="14" fillId="0" borderId="0" xfId="1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Fill="1" applyBorder="1" applyAlignment="1">
      <alignment vertical="top"/>
    </xf>
    <xf numFmtId="0" fontId="14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64" fontId="14" fillId="0" borderId="9" xfId="0" applyNumberFormat="1" applyFont="1" applyBorder="1" applyAlignment="1">
      <alignment horizontal="left" vertical="top"/>
    </xf>
    <xf numFmtId="0" fontId="8" fillId="0" borderId="9" xfId="0" applyFont="1" applyBorder="1" applyAlignment="1">
      <alignment vertical="top"/>
    </xf>
    <xf numFmtId="0" fontId="10" fillId="0" borderId="19" xfId="0" applyFont="1" applyBorder="1" applyAlignment="1">
      <alignment horizontal="center" vertical="center"/>
    </xf>
    <xf numFmtId="15" fontId="16" fillId="0" borderId="1" xfId="0" applyNumberFormat="1" applyFont="1" applyBorder="1" applyAlignment="1">
      <alignment horizontal="center"/>
    </xf>
    <xf numFmtId="15" fontId="16" fillId="0" borderId="1" xfId="0" applyNumberFormat="1" applyFont="1" applyBorder="1" applyAlignment="1">
      <alignment horizontal="center" wrapText="1"/>
    </xf>
    <xf numFmtId="0" fontId="16" fillId="0" borderId="13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164" fontId="20" fillId="0" borderId="0" xfId="0" applyNumberFormat="1" applyFont="1" applyBorder="1" applyAlignment="1">
      <alignment horizontal="left" vertical="top"/>
    </xf>
    <xf numFmtId="164" fontId="5" fillId="0" borderId="0" xfId="0" applyNumberFormat="1" applyFont="1" applyBorder="1" applyAlignment="1">
      <alignment vertical="top"/>
    </xf>
    <xf numFmtId="0" fontId="4" fillId="0" borderId="0" xfId="0" applyFont="1" applyFill="1" applyBorder="1"/>
    <xf numFmtId="0" fontId="4" fillId="0" borderId="15" xfId="0" applyFont="1" applyFill="1" applyBorder="1"/>
    <xf numFmtId="0" fontId="16" fillId="0" borderId="0" xfId="0" applyFont="1" applyBorder="1"/>
    <xf numFmtId="0" fontId="16" fillId="0" borderId="0" xfId="0" applyFont="1" applyFill="1" applyBorder="1"/>
    <xf numFmtId="0" fontId="1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0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/>
    <xf numFmtId="0" fontId="16" fillId="0" borderId="7" xfId="0" applyFont="1" applyBorder="1" applyAlignment="1">
      <alignment horizontal="left"/>
    </xf>
    <xf numFmtId="43" fontId="22" fillId="0" borderId="1" xfId="1" applyFont="1" applyBorder="1"/>
    <xf numFmtId="0" fontId="1" fillId="0" borderId="2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43" fontId="1" fillId="0" borderId="1" xfId="1" applyFont="1" applyBorder="1"/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0" xfId="0" applyFont="1" applyBorder="1"/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left" indent="2"/>
    </xf>
    <xf numFmtId="0" fontId="16" fillId="0" borderId="7" xfId="0" applyFont="1" applyBorder="1"/>
    <xf numFmtId="43" fontId="1" fillId="0" borderId="1" xfId="1" applyFont="1" applyFill="1" applyBorder="1"/>
    <xf numFmtId="0" fontId="1" fillId="0" borderId="11" xfId="0" applyFont="1" applyFill="1" applyBorder="1" applyAlignment="1">
      <alignment horizontal="left"/>
    </xf>
    <xf numFmtId="14" fontId="1" fillId="0" borderId="1" xfId="2" applyNumberFormat="1" applyFont="1" applyBorder="1" applyAlignment="1">
      <alignment horizontal="center"/>
    </xf>
    <xf numFmtId="0" fontId="1" fillId="0" borderId="1" xfId="2" applyFont="1" applyBorder="1" applyAlignment="1">
      <alignment horizontal="center"/>
    </xf>
    <xf numFmtId="43" fontId="1" fillId="0" borderId="26" xfId="1" applyFont="1" applyBorder="1"/>
    <xf numFmtId="43" fontId="1" fillId="0" borderId="1" xfId="1" applyFont="1" applyFill="1" applyBorder="1" applyAlignment="1"/>
    <xf numFmtId="43" fontId="1" fillId="0" borderId="27" xfId="1" applyFont="1" applyBorder="1"/>
    <xf numFmtId="14" fontId="1" fillId="0" borderId="1" xfId="0" applyNumberFormat="1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43" fontId="1" fillId="0" borderId="0" xfId="1" applyFont="1" applyBorder="1"/>
    <xf numFmtId="0" fontId="1" fillId="0" borderId="3" xfId="0" applyFont="1" applyBorder="1"/>
    <xf numFmtId="0" fontId="16" fillId="0" borderId="0" xfId="0" applyFont="1" applyBorder="1" applyAlignment="1">
      <alignment horizontal="left" indent="2"/>
    </xf>
    <xf numFmtId="0" fontId="1" fillId="0" borderId="1" xfId="0" applyFont="1" applyBorder="1"/>
    <xf numFmtId="43" fontId="1" fillId="0" borderId="1" xfId="1" applyFont="1" applyBorder="1" applyAlignment="1">
      <alignment horizontal="center"/>
    </xf>
    <xf numFmtId="0" fontId="1" fillId="0" borderId="10" xfId="0" applyFont="1" applyBorder="1"/>
    <xf numFmtId="0" fontId="1" fillId="0" borderId="9" xfId="0" applyFont="1" applyBorder="1"/>
    <xf numFmtId="0" fontId="16" fillId="0" borderId="9" xfId="0" applyFont="1" applyBorder="1" applyAlignment="1">
      <alignment horizontal="left" indent="2"/>
    </xf>
    <xf numFmtId="43" fontId="1" fillId="0" borderId="9" xfId="1" applyFont="1" applyBorder="1"/>
    <xf numFmtId="0" fontId="1" fillId="0" borderId="0" xfId="0" applyFont="1" applyBorder="1" applyAlignment="1">
      <alignment horizontal="center"/>
    </xf>
    <xf numFmtId="43" fontId="1" fillId="0" borderId="0" xfId="1" applyFont="1" applyBorder="1" applyAlignment="1">
      <alignment horizontal="center"/>
    </xf>
    <xf numFmtId="0" fontId="16" fillId="0" borderId="12" xfId="0" quotePrefix="1" applyFont="1" applyBorder="1" applyAlignment="1"/>
    <xf numFmtId="14" fontId="1" fillId="0" borderId="1" xfId="0" quotePrefix="1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43" fontId="1" fillId="0" borderId="9" xfId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3" fontId="1" fillId="0" borderId="28" xfId="1" applyFont="1" applyBorder="1"/>
    <xf numFmtId="43" fontId="23" fillId="0" borderId="28" xfId="1" applyFont="1" applyBorder="1" applyAlignment="1">
      <alignment vertical="top"/>
    </xf>
    <xf numFmtId="43" fontId="23" fillId="0" borderId="1" xfId="1" applyFont="1" applyBorder="1" applyAlignment="1">
      <alignment vertical="top"/>
    </xf>
    <xf numFmtId="14" fontId="1" fillId="0" borderId="1" xfId="2" quotePrefix="1" applyNumberFormat="1" applyFont="1" applyBorder="1" applyAlignment="1">
      <alignment horizontal="center"/>
    </xf>
    <xf numFmtId="43" fontId="1" fillId="0" borderId="2" xfId="1" applyFont="1" applyBorder="1"/>
    <xf numFmtId="0" fontId="10" fillId="0" borderId="9" xfId="0" applyFont="1" applyBorder="1" applyAlignment="1">
      <alignment horizontal="center"/>
    </xf>
    <xf numFmtId="0" fontId="1" fillId="0" borderId="9" xfId="0" applyFont="1" applyBorder="1" applyAlignment="1"/>
    <xf numFmtId="0" fontId="4" fillId="0" borderId="9" xfId="0" applyFont="1" applyBorder="1"/>
    <xf numFmtId="0" fontId="1" fillId="0" borderId="4" xfId="0" applyFont="1" applyBorder="1"/>
    <xf numFmtId="0" fontId="16" fillId="0" borderId="4" xfId="0" applyFont="1" applyBorder="1" applyAlignment="1">
      <alignment horizontal="left" indent="2"/>
    </xf>
    <xf numFmtId="0" fontId="1" fillId="0" borderId="4" xfId="0" applyFont="1" applyBorder="1" applyAlignment="1">
      <alignment horizontal="center"/>
    </xf>
    <xf numFmtId="43" fontId="1" fillId="0" borderId="4" xfId="1" applyFont="1" applyBorder="1"/>
    <xf numFmtId="43" fontId="1" fillId="0" borderId="4" xfId="1" applyFont="1" applyBorder="1" applyAlignment="1">
      <alignment horizontal="center"/>
    </xf>
    <xf numFmtId="43" fontId="8" fillId="0" borderId="4" xfId="1" applyFont="1" applyBorder="1"/>
    <xf numFmtId="0" fontId="1" fillId="0" borderId="8" xfId="0" applyFont="1" applyBorder="1"/>
    <xf numFmtId="0" fontId="1" fillId="0" borderId="29" xfId="0" applyFont="1" applyBorder="1" applyAlignment="1">
      <alignment horizontal="center"/>
    </xf>
    <xf numFmtId="43" fontId="16" fillId="0" borderId="29" xfId="1" applyFont="1" applyBorder="1"/>
    <xf numFmtId="43" fontId="16" fillId="0" borderId="29" xfId="1" applyFont="1" applyBorder="1" applyAlignment="1">
      <alignment horizontal="center"/>
    </xf>
    <xf numFmtId="0" fontId="1" fillId="0" borderId="16" xfId="0" applyFont="1" applyBorder="1"/>
    <xf numFmtId="43" fontId="1" fillId="0" borderId="0" xfId="1" applyFont="1" applyBorder="1" applyAlignment="1">
      <alignment vertical="top"/>
    </xf>
    <xf numFmtId="0" fontId="1" fillId="0" borderId="0" xfId="0" applyFont="1" applyBorder="1" applyAlignment="1">
      <alignment vertical="top"/>
    </xf>
    <xf numFmtId="43" fontId="1" fillId="0" borderId="0" xfId="1" applyFont="1" applyBorder="1" applyAlignment="1">
      <alignment horizontal="center" vertical="top"/>
    </xf>
    <xf numFmtId="164" fontId="1" fillId="0" borderId="9" xfId="0" applyNumberFormat="1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7" xfId="0" applyFont="1" applyBorder="1"/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center"/>
    </xf>
    <xf numFmtId="43" fontId="1" fillId="0" borderId="0" xfId="1" applyFont="1" applyBorder="1" applyAlignment="1">
      <alignment horizontal="center"/>
    </xf>
    <xf numFmtId="0" fontId="1" fillId="0" borderId="21" xfId="0" applyFont="1" applyBorder="1"/>
    <xf numFmtId="0" fontId="1" fillId="0" borderId="12" xfId="0" applyFont="1" applyBorder="1"/>
    <xf numFmtId="0" fontId="16" fillId="0" borderId="12" xfId="0" applyFont="1" applyBorder="1" applyAlignment="1">
      <alignment horizontal="left" indent="2"/>
    </xf>
    <xf numFmtId="43" fontId="1" fillId="0" borderId="12" xfId="1" applyFont="1" applyBorder="1"/>
    <xf numFmtId="43" fontId="1" fillId="0" borderId="12" xfId="1" applyFont="1" applyBorder="1" applyAlignment="1">
      <alignment horizontal="center"/>
    </xf>
    <xf numFmtId="43" fontId="8" fillId="0" borderId="12" xfId="1" applyFont="1" applyBorder="1"/>
    <xf numFmtId="0" fontId="14" fillId="0" borderId="0" xfId="0" applyFont="1" applyFill="1" applyBorder="1" applyAlignment="1">
      <alignment horizontal="left" vertical="top"/>
    </xf>
    <xf numFmtId="0" fontId="14" fillId="0" borderId="0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/>
    </xf>
    <xf numFmtId="43" fontId="1" fillId="0" borderId="0" xfId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wrapText="1" indent="2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15" fontId="1" fillId="0" borderId="1" xfId="0" applyNumberFormat="1" applyFont="1" applyBorder="1" applyAlignment="1">
      <alignment horizontal="left" wrapText="1" indent="2"/>
    </xf>
    <xf numFmtId="0" fontId="1" fillId="0" borderId="13" xfId="0" applyFont="1" applyBorder="1" applyAlignment="1">
      <alignment horizontal="left" indent="2"/>
    </xf>
    <xf numFmtId="0" fontId="1" fillId="0" borderId="11" xfId="0" applyFont="1" applyBorder="1" applyAlignment="1">
      <alignment horizontal="left" indent="2"/>
    </xf>
    <xf numFmtId="0" fontId="16" fillId="0" borderId="13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43" fontId="24" fillId="0" borderId="0" xfId="1" applyFont="1" applyBorder="1" applyAlignment="1">
      <alignment horizontal="center"/>
    </xf>
    <xf numFmtId="43" fontId="16" fillId="0" borderId="0" xfId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29" xfId="0" applyFont="1" applyBorder="1" applyAlignment="1">
      <alignment horizontal="left" wrapText="1" indent="2"/>
    </xf>
    <xf numFmtId="0" fontId="21" fillId="0" borderId="0" xfId="0" applyFont="1" applyBorder="1" applyAlignment="1">
      <alignment horizontal="center"/>
    </xf>
    <xf numFmtId="164" fontId="18" fillId="0" borderId="22" xfId="0" applyNumberFormat="1" applyFont="1" applyBorder="1" applyAlignment="1">
      <alignment horizontal="center" vertical="center" wrapText="1"/>
    </xf>
    <xf numFmtId="164" fontId="18" fillId="0" borderId="23" xfId="0" applyNumberFormat="1" applyFont="1" applyBorder="1" applyAlignment="1">
      <alignment horizontal="center" vertical="center" wrapText="1"/>
    </xf>
    <xf numFmtId="164" fontId="18" fillId="0" borderId="2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6" fillId="0" borderId="13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1" xfId="0" applyFont="1" applyBorder="1" applyAlignment="1">
      <alignment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29"/>
  <sheetViews>
    <sheetView tabSelected="1" topLeftCell="H1" zoomScaleSheetLayoutView="65" workbookViewId="0">
      <selection activeCell="H95" sqref="H95:J95"/>
    </sheetView>
  </sheetViews>
  <sheetFormatPr defaultRowHeight="12.75" x14ac:dyDescent="0.2"/>
  <cols>
    <col min="1" max="1" width="1.28515625" style="2" customWidth="1"/>
    <col min="2" max="2" width="5.28515625" style="2" customWidth="1"/>
    <col min="3" max="3" width="9.7109375" style="2" customWidth="1"/>
    <col min="4" max="4" width="9.5703125" style="2" customWidth="1"/>
    <col min="5" max="5" width="2.28515625" style="2" customWidth="1"/>
    <col min="6" max="6" width="6.5703125" style="2" customWidth="1"/>
    <col min="7" max="7" width="12.85546875" style="1" customWidth="1"/>
    <col min="8" max="8" width="21.28515625" style="1" customWidth="1"/>
    <col min="9" max="9" width="10.7109375" style="1" customWidth="1"/>
    <col min="10" max="10" width="13.28515625" style="2" customWidth="1"/>
    <col min="11" max="11" width="14.28515625" style="2" customWidth="1"/>
    <col min="12" max="12" width="10.140625" style="2" customWidth="1"/>
    <col min="13" max="13" width="14.7109375" style="2" customWidth="1"/>
    <col min="14" max="14" width="11" style="2" hidden="1" customWidth="1"/>
    <col min="15" max="15" width="11.28515625" style="2" hidden="1" customWidth="1"/>
    <col min="16" max="16" width="10.140625" style="2" hidden="1" customWidth="1"/>
    <col min="17" max="17" width="12.140625" style="2" hidden="1" customWidth="1"/>
    <col min="18" max="18" width="14.140625" style="1" customWidth="1"/>
    <col min="19" max="19" width="15.5703125" style="2" customWidth="1"/>
    <col min="20" max="20" width="12.85546875" style="2" customWidth="1"/>
    <col min="21" max="21" width="14.140625" style="2" customWidth="1"/>
    <col min="22" max="22" width="2" style="2" customWidth="1"/>
    <col min="23" max="16384" width="9.140625" style="2"/>
  </cols>
  <sheetData>
    <row r="1" spans="2:22" ht="18" x14ac:dyDescent="0.25">
      <c r="B1" s="32"/>
      <c r="C1" s="27"/>
      <c r="D1" s="27"/>
      <c r="E1" s="27"/>
      <c r="F1" s="27"/>
      <c r="G1" s="26"/>
      <c r="H1" s="26"/>
      <c r="I1" s="26"/>
      <c r="J1" s="27"/>
      <c r="K1" s="27"/>
      <c r="L1" s="27"/>
      <c r="M1" s="27"/>
      <c r="N1" s="27"/>
      <c r="O1" s="27"/>
      <c r="P1" s="27"/>
      <c r="Q1" s="35"/>
      <c r="R1" s="26"/>
      <c r="S1" s="27"/>
      <c r="T1" s="204" t="s">
        <v>43</v>
      </c>
      <c r="U1" s="204"/>
      <c r="V1" s="61"/>
    </row>
    <row r="2" spans="2:22" ht="18" x14ac:dyDescent="0.25">
      <c r="B2" s="205" t="s">
        <v>44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55"/>
    </row>
    <row r="3" spans="2:22" ht="20.25" customHeight="1" x14ac:dyDescent="0.25">
      <c r="B3" s="205" t="s">
        <v>103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55"/>
    </row>
    <row r="4" spans="2:22" x14ac:dyDescent="0.2">
      <c r="B4" s="43" t="s">
        <v>17</v>
      </c>
      <c r="C4" s="39"/>
      <c r="D4" s="39"/>
      <c r="E4" s="40" t="s">
        <v>18</v>
      </c>
      <c r="F4" s="45" t="s">
        <v>83</v>
      </c>
      <c r="G4" s="60"/>
      <c r="H4" s="4"/>
      <c r="I4" s="4"/>
      <c r="J4" s="5"/>
      <c r="K4" s="5"/>
      <c r="L4" s="5"/>
      <c r="M4" s="5"/>
      <c r="N4" s="5"/>
      <c r="O4" s="5"/>
      <c r="P4" s="5"/>
      <c r="Q4" s="5"/>
      <c r="R4" s="4"/>
      <c r="S4" s="5"/>
      <c r="T4" s="5"/>
      <c r="U4" s="5"/>
      <c r="V4" s="55"/>
    </row>
    <row r="5" spans="2:22" ht="13.5" thickBot="1" x14ac:dyDescent="0.25">
      <c r="B5" s="43" t="s">
        <v>19</v>
      </c>
      <c r="C5" s="39"/>
      <c r="D5" s="39"/>
      <c r="E5" s="40" t="s">
        <v>18</v>
      </c>
      <c r="F5" s="46" t="s">
        <v>62</v>
      </c>
      <c r="G5" s="60"/>
      <c r="H5" s="4"/>
      <c r="I5" s="4"/>
      <c r="J5" s="5"/>
      <c r="K5" s="5"/>
      <c r="L5" s="5"/>
      <c r="M5" s="5"/>
      <c r="N5" s="5"/>
      <c r="O5" s="5"/>
      <c r="P5" s="5"/>
      <c r="Q5" s="5"/>
      <c r="R5" s="4"/>
      <c r="S5" s="5"/>
      <c r="T5" s="85"/>
      <c r="U5" s="87"/>
      <c r="V5" s="55"/>
    </row>
    <row r="6" spans="2:22" ht="16.5" thickBot="1" x14ac:dyDescent="0.3">
      <c r="B6" s="43" t="s">
        <v>20</v>
      </c>
      <c r="C6" s="39"/>
      <c r="D6" s="39"/>
      <c r="E6" s="40" t="s">
        <v>18</v>
      </c>
      <c r="F6" s="46" t="s">
        <v>63</v>
      </c>
      <c r="G6" s="38"/>
      <c r="H6" s="4"/>
      <c r="I6" s="4"/>
      <c r="J6" s="5"/>
      <c r="K6" s="5"/>
      <c r="L6" s="5"/>
      <c r="M6" s="5"/>
      <c r="N6" s="5"/>
      <c r="O6" s="5"/>
      <c r="P6" s="5"/>
      <c r="Q6" s="5"/>
      <c r="R6" s="4"/>
      <c r="S6" s="92" t="s">
        <v>65</v>
      </c>
      <c r="T6" s="85" t="s">
        <v>30</v>
      </c>
      <c r="U6" s="85"/>
      <c r="V6" s="55"/>
    </row>
    <row r="7" spans="2:22" ht="13.5" thickBot="1" x14ac:dyDescent="0.25">
      <c r="B7" s="44" t="s">
        <v>45</v>
      </c>
      <c r="C7" s="41"/>
      <c r="D7" s="41"/>
      <c r="E7" s="42" t="s">
        <v>18</v>
      </c>
      <c r="F7" s="132" t="s">
        <v>68</v>
      </c>
      <c r="G7" s="60"/>
      <c r="H7" s="4"/>
      <c r="I7" s="4"/>
      <c r="J7" s="5"/>
      <c r="K7" s="5"/>
      <c r="L7" s="5"/>
      <c r="M7" s="5"/>
      <c r="N7" s="5"/>
      <c r="O7" s="5"/>
      <c r="P7" s="5"/>
      <c r="Q7" s="5"/>
      <c r="R7" s="4"/>
      <c r="S7" s="91"/>
      <c r="T7" s="85" t="s">
        <v>28</v>
      </c>
      <c r="U7" s="85"/>
      <c r="V7" s="55"/>
    </row>
    <row r="8" spans="2:22" ht="13.5" thickBot="1" x14ac:dyDescent="0.25">
      <c r="B8" s="44" t="s">
        <v>64</v>
      </c>
      <c r="C8" s="41"/>
      <c r="D8" s="41"/>
      <c r="E8" s="42"/>
      <c r="F8" s="42"/>
      <c r="G8" s="4"/>
      <c r="H8" s="4"/>
      <c r="I8" s="4"/>
      <c r="J8" s="5"/>
      <c r="K8" s="5"/>
      <c r="L8" s="5"/>
      <c r="M8" s="5"/>
      <c r="N8" s="5"/>
      <c r="O8" s="5"/>
      <c r="P8" s="5"/>
      <c r="Q8" s="83"/>
      <c r="R8" s="15"/>
      <c r="S8" s="84"/>
      <c r="T8" s="86" t="s">
        <v>52</v>
      </c>
      <c r="U8" s="86"/>
      <c r="V8" s="55"/>
    </row>
    <row r="9" spans="2:22" x14ac:dyDescent="0.2">
      <c r="B9" s="44"/>
      <c r="C9" s="41"/>
      <c r="D9" s="41"/>
      <c r="E9" s="42"/>
      <c r="F9" s="42" t="s">
        <v>51</v>
      </c>
      <c r="G9" s="4"/>
      <c r="H9" s="4"/>
      <c r="I9" s="4"/>
      <c r="J9" s="5"/>
      <c r="K9" s="5"/>
      <c r="L9" s="5"/>
      <c r="M9" s="5"/>
      <c r="N9" s="5"/>
      <c r="O9" s="5"/>
      <c r="P9" s="5"/>
      <c r="Q9" s="83"/>
      <c r="R9" s="15"/>
      <c r="S9" s="83"/>
      <c r="T9" s="83"/>
      <c r="U9" s="83"/>
      <c r="V9" s="55"/>
    </row>
    <row r="10" spans="2:22" s="5" customFormat="1" ht="8.25" customHeight="1" thickBot="1" x14ac:dyDescent="0.3">
      <c r="B10" s="36"/>
      <c r="C10" s="37"/>
      <c r="D10" s="37"/>
      <c r="E10" s="37"/>
      <c r="F10" s="37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"/>
      <c r="T10" s="4"/>
      <c r="V10" s="55"/>
    </row>
    <row r="11" spans="2:22" s="5" customFormat="1" ht="15" hidden="1" x14ac:dyDescent="0.2">
      <c r="B11" s="25"/>
      <c r="C11" s="21"/>
      <c r="D11" s="21"/>
      <c r="E11" s="21"/>
      <c r="F11" s="21"/>
      <c r="G11" s="22"/>
      <c r="H11" s="22"/>
      <c r="I11" s="22"/>
      <c r="J11" s="23"/>
      <c r="K11" s="23"/>
      <c r="L11" s="23"/>
      <c r="M11" s="23"/>
      <c r="N11" s="23"/>
      <c r="O11" s="23"/>
      <c r="P11" s="23"/>
      <c r="Q11" s="23"/>
      <c r="R11" s="58"/>
      <c r="S11" s="6"/>
      <c r="T11" s="7"/>
      <c r="V11" s="55"/>
    </row>
    <row r="12" spans="2:22" s="5" customFormat="1" ht="25.5" customHeight="1" x14ac:dyDescent="0.25">
      <c r="B12" s="28"/>
      <c r="C12" s="207" t="s">
        <v>16</v>
      </c>
      <c r="D12" s="208"/>
      <c r="E12" s="208"/>
      <c r="F12" s="208"/>
      <c r="G12" s="209"/>
      <c r="H12" s="210" t="s">
        <v>36</v>
      </c>
      <c r="I12" s="211"/>
      <c r="J12" s="207" t="s">
        <v>50</v>
      </c>
      <c r="K12" s="208"/>
      <c r="L12" s="208"/>
      <c r="M12" s="209"/>
      <c r="N12" s="210" t="s">
        <v>6</v>
      </c>
      <c r="O12" s="212"/>
      <c r="P12" s="212"/>
      <c r="Q12" s="211"/>
      <c r="R12" s="201" t="s">
        <v>29</v>
      </c>
      <c r="S12" s="202"/>
      <c r="T12" s="202"/>
      <c r="U12" s="203"/>
      <c r="V12" s="55"/>
    </row>
    <row r="13" spans="2:22" s="4" customFormat="1" ht="33.75" customHeight="1" x14ac:dyDescent="0.2">
      <c r="B13" s="49" t="s">
        <v>8</v>
      </c>
      <c r="C13" s="213" t="s">
        <v>24</v>
      </c>
      <c r="D13" s="214"/>
      <c r="E13" s="214"/>
      <c r="F13" s="215"/>
      <c r="G13" s="50" t="s">
        <v>23</v>
      </c>
      <c r="H13" s="76" t="s">
        <v>21</v>
      </c>
      <c r="I13" s="90" t="s">
        <v>33</v>
      </c>
      <c r="J13" s="51" t="s">
        <v>2</v>
      </c>
      <c r="K13" s="51" t="s">
        <v>3</v>
      </c>
      <c r="L13" s="51" t="s">
        <v>4</v>
      </c>
      <c r="M13" s="51" t="s">
        <v>5</v>
      </c>
      <c r="N13" s="51" t="s">
        <v>2</v>
      </c>
      <c r="O13" s="51" t="s">
        <v>3</v>
      </c>
      <c r="P13" s="51" t="s">
        <v>4</v>
      </c>
      <c r="Q13" s="51" t="s">
        <v>5</v>
      </c>
      <c r="R13" s="51" t="s">
        <v>2</v>
      </c>
      <c r="S13" s="51" t="s">
        <v>3</v>
      </c>
      <c r="T13" s="51" t="s">
        <v>4</v>
      </c>
      <c r="U13" s="51" t="s">
        <v>5</v>
      </c>
      <c r="V13" s="62"/>
    </row>
    <row r="14" spans="2:22" s="20" customFormat="1" ht="14.25" customHeight="1" x14ac:dyDescent="0.2">
      <c r="B14" s="29">
        <v>1</v>
      </c>
      <c r="C14" s="184">
        <v>2</v>
      </c>
      <c r="D14" s="185"/>
      <c r="E14" s="185"/>
      <c r="F14" s="186"/>
      <c r="G14" s="24">
        <v>3</v>
      </c>
      <c r="H14" s="24">
        <v>4</v>
      </c>
      <c r="I14" s="24">
        <v>5</v>
      </c>
      <c r="J14" s="24">
        <v>6</v>
      </c>
      <c r="K14" s="24">
        <v>7</v>
      </c>
      <c r="L14" s="24">
        <v>8</v>
      </c>
      <c r="M14" s="24" t="s">
        <v>22</v>
      </c>
      <c r="N14" s="24">
        <v>10</v>
      </c>
      <c r="O14" s="24">
        <v>11</v>
      </c>
      <c r="P14" s="24">
        <v>12</v>
      </c>
      <c r="Q14" s="24" t="s">
        <v>25</v>
      </c>
      <c r="R14" s="24" t="s">
        <v>39</v>
      </c>
      <c r="S14" s="24" t="s">
        <v>40</v>
      </c>
      <c r="T14" s="24" t="s">
        <v>41</v>
      </c>
      <c r="U14" s="24" t="s">
        <v>42</v>
      </c>
      <c r="V14" s="63"/>
    </row>
    <row r="15" spans="2:22" s="15" customFormat="1" ht="14.25" customHeight="1" x14ac:dyDescent="0.2">
      <c r="B15" s="187" t="s">
        <v>9</v>
      </c>
      <c r="C15" s="188"/>
      <c r="D15" s="188"/>
      <c r="E15" s="188"/>
      <c r="F15" s="189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64"/>
    </row>
    <row r="16" spans="2:22" s="5" customFormat="1" ht="24.75" hidden="1" customHeight="1" x14ac:dyDescent="0.2">
      <c r="B16" s="97">
        <v>1</v>
      </c>
      <c r="C16" s="216" t="s">
        <v>27</v>
      </c>
      <c r="D16" s="217"/>
      <c r="E16" s="217"/>
      <c r="F16" s="218"/>
      <c r="G16" s="77">
        <v>41641</v>
      </c>
      <c r="H16" s="78" t="s">
        <v>31</v>
      </c>
      <c r="I16" s="88" t="s">
        <v>32</v>
      </c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55"/>
    </row>
    <row r="17" spans="2:22" s="5" customFormat="1" hidden="1" x14ac:dyDescent="0.2">
      <c r="B17" s="97">
        <v>2</v>
      </c>
      <c r="C17" s="79" t="s">
        <v>26</v>
      </c>
      <c r="D17" s="99"/>
      <c r="E17" s="99"/>
      <c r="F17" s="100"/>
      <c r="G17" s="77">
        <v>41641</v>
      </c>
      <c r="H17" s="80" t="s">
        <v>34</v>
      </c>
      <c r="I17" s="88" t="s">
        <v>35</v>
      </c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55"/>
    </row>
    <row r="18" spans="2:22" s="5" customFormat="1" hidden="1" x14ac:dyDescent="0.2">
      <c r="B18" s="97">
        <v>3</v>
      </c>
      <c r="C18" s="101"/>
      <c r="D18" s="99"/>
      <c r="E18" s="99"/>
      <c r="F18" s="100"/>
      <c r="G18" s="88"/>
      <c r="H18" s="88"/>
      <c r="I18" s="8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55"/>
    </row>
    <row r="19" spans="2:22" s="5" customFormat="1" hidden="1" x14ac:dyDescent="0.2">
      <c r="B19" s="102">
        <v>4</v>
      </c>
      <c r="C19" s="79" t="s">
        <v>47</v>
      </c>
      <c r="D19" s="103"/>
      <c r="E19" s="103"/>
      <c r="F19" s="100"/>
      <c r="G19" s="88"/>
      <c r="H19" s="104"/>
      <c r="I19" s="105" t="s">
        <v>46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55"/>
    </row>
    <row r="20" spans="2:22" s="5" customFormat="1" hidden="1" x14ac:dyDescent="0.2">
      <c r="B20" s="102">
        <v>5</v>
      </c>
      <c r="C20" s="106"/>
      <c r="D20" s="103"/>
      <c r="E20" s="103"/>
      <c r="F20" s="100"/>
      <c r="G20" s="88"/>
      <c r="H20" s="88"/>
      <c r="I20" s="8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55"/>
    </row>
    <row r="21" spans="2:22" s="5" customFormat="1" hidden="1" x14ac:dyDescent="0.2">
      <c r="B21" s="102">
        <v>6</v>
      </c>
      <c r="C21" s="106"/>
      <c r="D21" s="103"/>
      <c r="E21" s="103"/>
      <c r="F21" s="100"/>
      <c r="G21" s="88"/>
      <c r="H21" s="88"/>
      <c r="I21" s="8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55"/>
    </row>
    <row r="22" spans="2:22" s="5" customFormat="1" hidden="1" x14ac:dyDescent="0.2">
      <c r="B22" s="102">
        <v>7</v>
      </c>
      <c r="C22" s="106"/>
      <c r="D22" s="103"/>
      <c r="E22" s="103"/>
      <c r="F22" s="107"/>
      <c r="G22" s="88"/>
      <c r="H22" s="88"/>
      <c r="I22" s="88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55"/>
    </row>
    <row r="23" spans="2:22" s="5" customFormat="1" hidden="1" x14ac:dyDescent="0.2">
      <c r="B23" s="102">
        <v>8</v>
      </c>
      <c r="C23" s="106"/>
      <c r="D23" s="103"/>
      <c r="E23" s="103"/>
      <c r="F23" s="100"/>
      <c r="G23" s="88"/>
      <c r="H23" s="88"/>
      <c r="I23" s="8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55"/>
    </row>
    <row r="24" spans="2:22" s="5" customFormat="1" hidden="1" x14ac:dyDescent="0.2">
      <c r="B24" s="102">
        <v>9</v>
      </c>
      <c r="C24" s="106"/>
      <c r="D24" s="103"/>
      <c r="E24" s="103"/>
      <c r="F24" s="100"/>
      <c r="G24" s="88"/>
      <c r="H24" s="88"/>
      <c r="I24" s="8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55"/>
    </row>
    <row r="25" spans="2:22" s="5" customFormat="1" hidden="1" x14ac:dyDescent="0.2">
      <c r="B25" s="102">
        <v>10</v>
      </c>
      <c r="C25" s="106"/>
      <c r="D25" s="103"/>
      <c r="E25" s="103"/>
      <c r="F25" s="100"/>
      <c r="G25" s="88"/>
      <c r="H25" s="88"/>
      <c r="I25" s="8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55"/>
    </row>
    <row r="26" spans="2:22" s="5" customFormat="1" hidden="1" x14ac:dyDescent="0.2">
      <c r="B26" s="102">
        <v>11</v>
      </c>
      <c r="C26" s="106"/>
      <c r="D26" s="103"/>
      <c r="E26" s="103"/>
      <c r="F26" s="100"/>
      <c r="G26" s="88"/>
      <c r="H26" s="88"/>
      <c r="I26" s="8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55"/>
    </row>
    <row r="27" spans="2:22" s="5" customFormat="1" hidden="1" x14ac:dyDescent="0.2">
      <c r="B27" s="102">
        <v>12</v>
      </c>
      <c r="C27" s="106"/>
      <c r="D27" s="103"/>
      <c r="E27" s="103"/>
      <c r="F27" s="100"/>
      <c r="G27" s="88"/>
      <c r="H27" s="88"/>
      <c r="I27" s="8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55"/>
    </row>
    <row r="28" spans="2:22" s="5" customFormat="1" hidden="1" x14ac:dyDescent="0.2">
      <c r="B28" s="102">
        <v>13</v>
      </c>
      <c r="C28" s="106"/>
      <c r="D28" s="103"/>
      <c r="E28" s="103"/>
      <c r="F28" s="100"/>
      <c r="G28" s="88"/>
      <c r="H28" s="88"/>
      <c r="I28" s="8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55"/>
    </row>
    <row r="29" spans="2:22" s="5" customFormat="1" hidden="1" x14ac:dyDescent="0.2">
      <c r="B29" s="102">
        <v>14</v>
      </c>
      <c r="C29" s="106"/>
      <c r="D29" s="103"/>
      <c r="E29" s="103"/>
      <c r="F29" s="100"/>
      <c r="G29" s="88"/>
      <c r="H29" s="88"/>
      <c r="I29" s="8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55"/>
    </row>
    <row r="30" spans="2:22" s="5" customFormat="1" hidden="1" x14ac:dyDescent="0.2">
      <c r="B30" s="102">
        <v>15</v>
      </c>
      <c r="C30" s="106"/>
      <c r="D30" s="103"/>
      <c r="E30" s="103"/>
      <c r="F30" s="100"/>
      <c r="G30" s="88"/>
      <c r="H30" s="88"/>
      <c r="I30" s="8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55"/>
    </row>
    <row r="31" spans="2:22" s="5" customFormat="1" hidden="1" x14ac:dyDescent="0.2">
      <c r="B31" s="102">
        <v>16</v>
      </c>
      <c r="C31" s="108"/>
      <c r="D31" s="108"/>
      <c r="E31" s="108"/>
      <c r="F31" s="109"/>
      <c r="G31" s="88"/>
      <c r="H31" s="88"/>
      <c r="I31" s="8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55"/>
    </row>
    <row r="32" spans="2:22" s="5" customFormat="1" hidden="1" x14ac:dyDescent="0.2">
      <c r="B32" s="102">
        <v>17</v>
      </c>
      <c r="C32" s="108"/>
      <c r="D32" s="108"/>
      <c r="E32" s="108"/>
      <c r="F32" s="109"/>
      <c r="G32" s="88"/>
      <c r="H32" s="88"/>
      <c r="I32" s="8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55"/>
    </row>
    <row r="33" spans="2:22" s="5" customFormat="1" hidden="1" x14ac:dyDescent="0.2">
      <c r="B33" s="102">
        <v>18</v>
      </c>
      <c r="C33" s="108"/>
      <c r="D33" s="108"/>
      <c r="E33" s="108"/>
      <c r="F33" s="109"/>
      <c r="G33" s="88"/>
      <c r="H33" s="88"/>
      <c r="I33" s="8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55"/>
    </row>
    <row r="34" spans="2:22" s="5" customFormat="1" hidden="1" x14ac:dyDescent="0.2">
      <c r="B34" s="102">
        <v>19</v>
      </c>
      <c r="C34" s="108"/>
      <c r="D34" s="108"/>
      <c r="E34" s="108"/>
      <c r="F34" s="109"/>
      <c r="G34" s="88"/>
      <c r="H34" s="88"/>
      <c r="I34" s="8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55"/>
    </row>
    <row r="35" spans="2:22" s="5" customFormat="1" hidden="1" x14ac:dyDescent="0.2">
      <c r="B35" s="102">
        <v>20</v>
      </c>
      <c r="C35" s="108"/>
      <c r="D35" s="108"/>
      <c r="E35" s="108"/>
      <c r="F35" s="109"/>
      <c r="G35" s="88"/>
      <c r="H35" s="88"/>
      <c r="I35" s="8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55"/>
    </row>
    <row r="36" spans="2:22" s="5" customFormat="1" hidden="1" x14ac:dyDescent="0.2">
      <c r="B36" s="110"/>
      <c r="C36" s="193" t="s">
        <v>11</v>
      </c>
      <c r="D36" s="194"/>
      <c r="E36" s="194"/>
      <c r="F36" s="195"/>
      <c r="G36" s="88"/>
      <c r="H36" s="88"/>
      <c r="I36" s="18"/>
      <c r="J36" s="19">
        <f>SUM(J16:J35)</f>
        <v>0</v>
      </c>
      <c r="K36" s="19">
        <f t="shared" ref="K36:Q36" si="0">SUM(K16:K35)</f>
        <v>0</v>
      </c>
      <c r="L36" s="19">
        <f t="shared" si="0"/>
        <v>0</v>
      </c>
      <c r="M36" s="19">
        <f t="shared" si="0"/>
        <v>0</v>
      </c>
      <c r="N36" s="19">
        <f t="shared" si="0"/>
        <v>0</v>
      </c>
      <c r="O36" s="19">
        <f t="shared" si="0"/>
        <v>0</v>
      </c>
      <c r="P36" s="19">
        <f t="shared" si="0"/>
        <v>0</v>
      </c>
      <c r="Q36" s="19">
        <f t="shared" si="0"/>
        <v>0</v>
      </c>
      <c r="R36" s="19">
        <f>SUM(R16:R35)</f>
        <v>0</v>
      </c>
      <c r="S36" s="19">
        <f>SUM(S16:S35)</f>
        <v>0</v>
      </c>
      <c r="T36" s="19">
        <f>SUM(T16:T35)</f>
        <v>0</v>
      </c>
      <c r="U36" s="19">
        <f>SUM(U16:U35)</f>
        <v>0</v>
      </c>
      <c r="V36" s="55"/>
    </row>
    <row r="37" spans="2:22" s="5" customFormat="1" x14ac:dyDescent="0.2">
      <c r="B37" s="187" t="s">
        <v>10</v>
      </c>
      <c r="C37" s="188"/>
      <c r="D37" s="188"/>
      <c r="E37" s="188"/>
      <c r="F37" s="189"/>
      <c r="G37" s="88"/>
      <c r="H37" s="88"/>
      <c r="I37" s="88"/>
      <c r="J37" s="98"/>
      <c r="K37" s="98"/>
      <c r="L37" s="98"/>
      <c r="M37" s="98"/>
      <c r="N37" s="111"/>
      <c r="O37" s="111"/>
      <c r="P37" s="111"/>
      <c r="Q37" s="111"/>
      <c r="R37" s="111"/>
      <c r="S37" s="111"/>
      <c r="T37" s="111"/>
      <c r="U37" s="111"/>
      <c r="V37" s="55"/>
    </row>
    <row r="38" spans="2:22" s="5" customFormat="1" x14ac:dyDescent="0.2">
      <c r="B38" s="187" t="s">
        <v>13</v>
      </c>
      <c r="C38" s="188"/>
      <c r="D38" s="188"/>
      <c r="E38" s="188"/>
      <c r="F38" s="189"/>
      <c r="G38" s="88"/>
      <c r="H38" s="88"/>
      <c r="I38" s="88"/>
      <c r="J38" s="98"/>
      <c r="K38" s="98"/>
      <c r="L38" s="98"/>
      <c r="M38" s="98"/>
      <c r="N38" s="111"/>
      <c r="O38" s="111"/>
      <c r="P38" s="111"/>
      <c r="Q38" s="111"/>
      <c r="R38" s="111"/>
      <c r="S38" s="111"/>
      <c r="T38" s="111"/>
      <c r="U38" s="111"/>
      <c r="V38" s="55"/>
    </row>
    <row r="39" spans="2:22" s="5" customFormat="1" x14ac:dyDescent="0.2">
      <c r="B39" s="102">
        <v>1</v>
      </c>
      <c r="C39" s="89" t="s">
        <v>70</v>
      </c>
      <c r="D39" s="103"/>
      <c r="E39" s="103"/>
      <c r="F39" s="112"/>
      <c r="G39" s="113">
        <v>42738</v>
      </c>
      <c r="H39" s="114" t="s">
        <v>31</v>
      </c>
      <c r="I39" s="88"/>
      <c r="J39" s="98">
        <v>205536.5</v>
      </c>
      <c r="K39" s="98"/>
      <c r="L39" s="98"/>
      <c r="M39" s="98">
        <f>SUM(J39:L39)</f>
        <v>205536.5</v>
      </c>
      <c r="N39" s="111"/>
      <c r="O39" s="111"/>
      <c r="P39" s="111"/>
      <c r="Q39" s="111"/>
      <c r="R39" s="111">
        <f>J39+N39</f>
        <v>205536.5</v>
      </c>
      <c r="S39" s="111">
        <f>K39+O39</f>
        <v>0</v>
      </c>
      <c r="T39" s="111">
        <f>L39+P39</f>
        <v>0</v>
      </c>
      <c r="U39" s="111">
        <f>SUM(R39:T39)</f>
        <v>205536.5</v>
      </c>
      <c r="V39" s="55"/>
    </row>
    <row r="40" spans="2:22" s="5" customFormat="1" x14ac:dyDescent="0.2">
      <c r="B40" s="102">
        <v>2</v>
      </c>
      <c r="C40" s="134" t="s">
        <v>70</v>
      </c>
      <c r="D40" s="103"/>
      <c r="E40" s="103"/>
      <c r="F40" s="112"/>
      <c r="G40" s="113">
        <v>42738</v>
      </c>
      <c r="H40" s="114" t="s">
        <v>34</v>
      </c>
      <c r="I40" s="88"/>
      <c r="J40" s="115">
        <v>20861.88</v>
      </c>
      <c r="K40" s="98"/>
      <c r="L40" s="98"/>
      <c r="M40" s="98">
        <f t="shared" ref="M40:M63" si="1">SUM(J40:L40)</f>
        <v>20861.88</v>
      </c>
      <c r="N40" s="48"/>
      <c r="O40" s="116"/>
      <c r="P40" s="116"/>
      <c r="Q40" s="116"/>
      <c r="R40" s="111">
        <f t="shared" ref="R40:R53" si="2">J40+N40</f>
        <v>20861.88</v>
      </c>
      <c r="S40" s="111">
        <f t="shared" ref="S40:S53" si="3">K40+O40</f>
        <v>0</v>
      </c>
      <c r="T40" s="111">
        <f t="shared" ref="T40:T53" si="4">L40+P40</f>
        <v>0</v>
      </c>
      <c r="U40" s="111">
        <f t="shared" ref="U40:U53" si="5">SUM(R40:T40)</f>
        <v>20861.88</v>
      </c>
      <c r="V40" s="55"/>
    </row>
    <row r="41" spans="2:22" s="5" customFormat="1" x14ac:dyDescent="0.2">
      <c r="B41" s="102">
        <v>3</v>
      </c>
      <c r="C41" s="89" t="s">
        <v>71</v>
      </c>
      <c r="D41" s="103"/>
      <c r="E41" s="103"/>
      <c r="F41" s="112"/>
      <c r="G41" s="113">
        <v>42745</v>
      </c>
      <c r="H41" s="114" t="s">
        <v>31</v>
      </c>
      <c r="I41" s="88"/>
      <c r="J41" s="98">
        <v>12973</v>
      </c>
      <c r="K41" s="98"/>
      <c r="L41" s="98"/>
      <c r="M41" s="98">
        <f t="shared" si="1"/>
        <v>12973</v>
      </c>
      <c r="N41" s="111"/>
      <c r="O41" s="111"/>
      <c r="P41" s="111"/>
      <c r="Q41" s="111"/>
      <c r="R41" s="111">
        <f t="shared" si="2"/>
        <v>12973</v>
      </c>
      <c r="S41" s="111">
        <f t="shared" si="3"/>
        <v>0</v>
      </c>
      <c r="T41" s="111">
        <f t="shared" si="4"/>
        <v>0</v>
      </c>
      <c r="U41" s="111">
        <f t="shared" si="5"/>
        <v>12973</v>
      </c>
      <c r="V41" s="55"/>
    </row>
    <row r="42" spans="2:22" s="5" customFormat="1" x14ac:dyDescent="0.2">
      <c r="B42" s="102">
        <v>4</v>
      </c>
      <c r="C42" s="134" t="s">
        <v>71</v>
      </c>
      <c r="D42" s="103"/>
      <c r="E42" s="103"/>
      <c r="F42" s="135"/>
      <c r="G42" s="113">
        <v>42745</v>
      </c>
      <c r="H42" s="114" t="s">
        <v>34</v>
      </c>
      <c r="I42" s="88"/>
      <c r="J42" s="98">
        <v>1532.76</v>
      </c>
      <c r="K42" s="98"/>
      <c r="L42" s="98"/>
      <c r="M42" s="98">
        <f t="shared" si="1"/>
        <v>1532.76</v>
      </c>
      <c r="N42" s="111"/>
      <c r="O42" s="111"/>
      <c r="P42" s="111"/>
      <c r="Q42" s="111"/>
      <c r="R42" s="111">
        <f t="shared" si="2"/>
        <v>1532.76</v>
      </c>
      <c r="S42" s="111">
        <f t="shared" si="3"/>
        <v>0</v>
      </c>
      <c r="T42" s="111">
        <f t="shared" si="4"/>
        <v>0</v>
      </c>
      <c r="U42" s="111">
        <f t="shared" si="5"/>
        <v>1532.76</v>
      </c>
      <c r="V42" s="55"/>
    </row>
    <row r="43" spans="2:22" s="5" customFormat="1" x14ac:dyDescent="0.2">
      <c r="B43" s="102">
        <v>5</v>
      </c>
      <c r="C43" s="89" t="s">
        <v>72</v>
      </c>
      <c r="D43" s="103"/>
      <c r="E43" s="103"/>
      <c r="F43" s="112"/>
      <c r="G43" s="113">
        <v>42768</v>
      </c>
      <c r="H43" s="114" t="s">
        <v>31</v>
      </c>
      <c r="I43" s="88"/>
      <c r="J43" s="98">
        <v>218309.5</v>
      </c>
      <c r="K43" s="98"/>
      <c r="L43" s="98"/>
      <c r="M43" s="98">
        <f t="shared" si="1"/>
        <v>218309.5</v>
      </c>
      <c r="N43" s="111"/>
      <c r="O43" s="111"/>
      <c r="P43" s="111"/>
      <c r="Q43" s="111"/>
      <c r="R43" s="111">
        <f t="shared" si="2"/>
        <v>218309.5</v>
      </c>
      <c r="S43" s="111">
        <f t="shared" si="3"/>
        <v>0</v>
      </c>
      <c r="T43" s="111">
        <f t="shared" si="4"/>
        <v>0</v>
      </c>
      <c r="U43" s="111">
        <f t="shared" si="5"/>
        <v>218309.5</v>
      </c>
      <c r="V43" s="55"/>
    </row>
    <row r="44" spans="2:22" s="5" customFormat="1" x14ac:dyDescent="0.2">
      <c r="B44" s="102">
        <v>6</v>
      </c>
      <c r="C44" s="134" t="s">
        <v>72</v>
      </c>
      <c r="D44" s="103"/>
      <c r="E44" s="103"/>
      <c r="F44" s="135"/>
      <c r="G44" s="113">
        <v>42768</v>
      </c>
      <c r="H44" s="114" t="s">
        <v>34</v>
      </c>
      <c r="I44" s="88"/>
      <c r="J44" s="140">
        <v>22394.639999999999</v>
      </c>
      <c r="K44" s="98"/>
      <c r="L44" s="98"/>
      <c r="M44" s="98">
        <f t="shared" si="1"/>
        <v>22394.639999999999</v>
      </c>
      <c r="N44" s="111"/>
      <c r="O44" s="111"/>
      <c r="P44" s="111"/>
      <c r="Q44" s="111"/>
      <c r="R44" s="111">
        <f t="shared" si="2"/>
        <v>22394.639999999999</v>
      </c>
      <c r="S44" s="111">
        <f t="shared" si="3"/>
        <v>0</v>
      </c>
      <c r="T44" s="111">
        <f t="shared" si="4"/>
        <v>0</v>
      </c>
      <c r="U44" s="111">
        <f t="shared" si="5"/>
        <v>22394.639999999999</v>
      </c>
      <c r="V44" s="55"/>
    </row>
    <row r="45" spans="2:22" s="5" customFormat="1" x14ac:dyDescent="0.2">
      <c r="B45" s="102">
        <v>7</v>
      </c>
      <c r="C45" s="89" t="s">
        <v>73</v>
      </c>
      <c r="D45" s="103"/>
      <c r="E45" s="103"/>
      <c r="F45" s="112"/>
      <c r="G45" s="113">
        <v>42772</v>
      </c>
      <c r="H45" s="114" t="s">
        <v>31</v>
      </c>
      <c r="I45" s="88"/>
      <c r="J45" s="98"/>
      <c r="K45" s="142">
        <v>237372</v>
      </c>
      <c r="L45" s="98"/>
      <c r="M45" s="98">
        <f t="shared" si="1"/>
        <v>237372</v>
      </c>
      <c r="N45" s="111"/>
      <c r="O45" s="111"/>
      <c r="P45" s="111"/>
      <c r="Q45" s="111"/>
      <c r="R45" s="111">
        <f t="shared" si="2"/>
        <v>0</v>
      </c>
      <c r="S45" s="111">
        <f t="shared" si="3"/>
        <v>237372</v>
      </c>
      <c r="T45" s="111">
        <f t="shared" si="4"/>
        <v>0</v>
      </c>
      <c r="U45" s="111">
        <f t="shared" si="5"/>
        <v>237372</v>
      </c>
      <c r="V45" s="55"/>
    </row>
    <row r="46" spans="2:22" s="5" customFormat="1" x14ac:dyDescent="0.2">
      <c r="B46" s="102">
        <v>8</v>
      </c>
      <c r="C46" s="89" t="s">
        <v>74</v>
      </c>
      <c r="D46" s="103"/>
      <c r="E46" s="103"/>
      <c r="F46" s="112"/>
      <c r="G46" s="113">
        <v>42782</v>
      </c>
      <c r="H46" s="114" t="s">
        <v>31</v>
      </c>
      <c r="I46" s="88"/>
      <c r="J46" s="98"/>
      <c r="K46" s="141">
        <v>1100684.01</v>
      </c>
      <c r="L46" s="98"/>
      <c r="M46" s="98">
        <f t="shared" si="1"/>
        <v>1100684.01</v>
      </c>
      <c r="N46" s="111"/>
      <c r="O46" s="111"/>
      <c r="P46" s="111"/>
      <c r="Q46" s="111"/>
      <c r="R46" s="111">
        <f t="shared" si="2"/>
        <v>0</v>
      </c>
      <c r="S46" s="111">
        <f t="shared" si="3"/>
        <v>1100684.01</v>
      </c>
      <c r="T46" s="111">
        <f t="shared" si="4"/>
        <v>0</v>
      </c>
      <c r="U46" s="111">
        <f t="shared" si="5"/>
        <v>1100684.01</v>
      </c>
      <c r="V46" s="55"/>
    </row>
    <row r="47" spans="2:22" s="5" customFormat="1" x14ac:dyDescent="0.2">
      <c r="B47" s="102">
        <v>9</v>
      </c>
      <c r="C47" s="134" t="s">
        <v>75</v>
      </c>
      <c r="D47" s="103"/>
      <c r="E47" s="103"/>
      <c r="F47" s="112"/>
      <c r="G47" s="113">
        <v>42793</v>
      </c>
      <c r="H47" s="114" t="s">
        <v>31</v>
      </c>
      <c r="I47" s="88"/>
      <c r="J47" s="98">
        <v>412.5</v>
      </c>
      <c r="K47" s="98"/>
      <c r="L47" s="98"/>
      <c r="M47" s="98">
        <f t="shared" si="1"/>
        <v>412.5</v>
      </c>
      <c r="N47" s="111"/>
      <c r="O47" s="111"/>
      <c r="P47" s="111"/>
      <c r="Q47" s="111"/>
      <c r="R47" s="111">
        <f t="shared" si="2"/>
        <v>412.5</v>
      </c>
      <c r="S47" s="111">
        <f t="shared" si="3"/>
        <v>0</v>
      </c>
      <c r="T47" s="111">
        <f t="shared" si="4"/>
        <v>0</v>
      </c>
      <c r="U47" s="111">
        <f t="shared" si="5"/>
        <v>412.5</v>
      </c>
      <c r="V47" s="55"/>
    </row>
    <row r="48" spans="2:22" s="5" customFormat="1" x14ac:dyDescent="0.2">
      <c r="B48" s="102">
        <v>10</v>
      </c>
      <c r="C48" s="89" t="s">
        <v>76</v>
      </c>
      <c r="D48" s="103"/>
      <c r="E48" s="103"/>
      <c r="F48" s="112"/>
      <c r="G48" s="143" t="s">
        <v>77</v>
      </c>
      <c r="H48" s="114" t="s">
        <v>31</v>
      </c>
      <c r="I48" s="88"/>
      <c r="J48" s="144">
        <v>248722</v>
      </c>
      <c r="K48" s="98"/>
      <c r="L48" s="98"/>
      <c r="M48" s="98">
        <f t="shared" si="1"/>
        <v>248722</v>
      </c>
      <c r="N48" s="111"/>
      <c r="O48" s="111"/>
      <c r="P48" s="111"/>
      <c r="Q48" s="111"/>
      <c r="R48" s="111">
        <f t="shared" si="2"/>
        <v>248722</v>
      </c>
      <c r="S48" s="111">
        <f t="shared" si="3"/>
        <v>0</v>
      </c>
      <c r="T48" s="111">
        <f t="shared" si="4"/>
        <v>0</v>
      </c>
      <c r="U48" s="111">
        <f t="shared" si="5"/>
        <v>248722</v>
      </c>
      <c r="V48" s="55"/>
    </row>
    <row r="49" spans="2:22" s="5" customFormat="1" x14ac:dyDescent="0.2">
      <c r="B49" s="102">
        <v>13</v>
      </c>
      <c r="C49" s="134" t="s">
        <v>76</v>
      </c>
      <c r="D49" s="103"/>
      <c r="E49" s="103"/>
      <c r="F49" s="135"/>
      <c r="G49" s="143" t="s">
        <v>77</v>
      </c>
      <c r="H49" s="114" t="s">
        <v>34</v>
      </c>
      <c r="I49" s="88"/>
      <c r="J49" s="117">
        <v>22394.639999999999</v>
      </c>
      <c r="K49" s="98"/>
      <c r="L49" s="98"/>
      <c r="M49" s="98">
        <f t="shared" si="1"/>
        <v>22394.639999999999</v>
      </c>
      <c r="N49" s="111"/>
      <c r="O49" s="111"/>
      <c r="P49" s="111"/>
      <c r="Q49" s="111"/>
      <c r="R49" s="111">
        <f t="shared" si="2"/>
        <v>22394.639999999999</v>
      </c>
      <c r="S49" s="111">
        <f t="shared" si="3"/>
        <v>0</v>
      </c>
      <c r="T49" s="111">
        <f t="shared" si="4"/>
        <v>0</v>
      </c>
      <c r="U49" s="111">
        <f t="shared" si="5"/>
        <v>22394.639999999999</v>
      </c>
      <c r="V49" s="55"/>
    </row>
    <row r="50" spans="2:22" s="5" customFormat="1" x14ac:dyDescent="0.2">
      <c r="B50" s="102">
        <v>14</v>
      </c>
      <c r="C50" s="89" t="s">
        <v>78</v>
      </c>
      <c r="D50" s="103"/>
      <c r="E50" s="103"/>
      <c r="F50" s="112"/>
      <c r="G50" s="143" t="s">
        <v>77</v>
      </c>
      <c r="H50" s="88" t="s">
        <v>31</v>
      </c>
      <c r="I50" s="88"/>
      <c r="J50" s="98"/>
      <c r="K50" s="98">
        <v>8385258.2199999997</v>
      </c>
      <c r="L50" s="98"/>
      <c r="M50" s="98">
        <f t="shared" si="1"/>
        <v>8385258.2199999997</v>
      </c>
      <c r="N50" s="111"/>
      <c r="O50" s="111"/>
      <c r="P50" s="111"/>
      <c r="Q50" s="111"/>
      <c r="R50" s="111">
        <f t="shared" si="2"/>
        <v>0</v>
      </c>
      <c r="S50" s="111">
        <f t="shared" si="3"/>
        <v>8385258.2199999997</v>
      </c>
      <c r="T50" s="111">
        <f t="shared" si="4"/>
        <v>0</v>
      </c>
      <c r="U50" s="111">
        <f t="shared" si="5"/>
        <v>8385258.2199999997</v>
      </c>
      <c r="V50" s="55"/>
    </row>
    <row r="51" spans="2:22" s="5" customFormat="1" x14ac:dyDescent="0.2">
      <c r="B51" s="102">
        <v>15</v>
      </c>
      <c r="C51" s="134" t="s">
        <v>79</v>
      </c>
      <c r="D51" s="103"/>
      <c r="E51" s="103"/>
      <c r="F51" s="112"/>
      <c r="G51" s="113">
        <v>42801</v>
      </c>
      <c r="H51" s="88" t="s">
        <v>31</v>
      </c>
      <c r="I51" s="88"/>
      <c r="J51" s="98"/>
      <c r="K51" s="98">
        <v>1852000</v>
      </c>
      <c r="L51" s="98"/>
      <c r="M51" s="98">
        <f t="shared" si="1"/>
        <v>1852000</v>
      </c>
      <c r="N51" s="111"/>
      <c r="O51" s="111"/>
      <c r="P51" s="111"/>
      <c r="Q51" s="111"/>
      <c r="R51" s="111">
        <f t="shared" ref="R51" si="6">J51+N51</f>
        <v>0</v>
      </c>
      <c r="S51" s="111">
        <f t="shared" ref="S51" si="7">K51+O51</f>
        <v>1852000</v>
      </c>
      <c r="T51" s="111">
        <f t="shared" ref="T51" si="8">L51+P51</f>
        <v>0</v>
      </c>
      <c r="U51" s="111">
        <f t="shared" ref="U51" si="9">SUM(R51:T51)</f>
        <v>1852000</v>
      </c>
      <c r="V51" s="55"/>
    </row>
    <row r="52" spans="2:22" s="5" customFormat="1" x14ac:dyDescent="0.2">
      <c r="B52" s="102">
        <v>16</v>
      </c>
      <c r="C52" s="134" t="s">
        <v>80</v>
      </c>
      <c r="D52" s="103"/>
      <c r="E52" s="103"/>
      <c r="F52" s="112"/>
      <c r="G52" s="113">
        <v>42811</v>
      </c>
      <c r="H52" s="88" t="s">
        <v>31</v>
      </c>
      <c r="I52" s="88"/>
      <c r="J52" s="117"/>
      <c r="K52" s="98">
        <v>8000</v>
      </c>
      <c r="L52" s="98"/>
      <c r="M52" s="98">
        <f t="shared" si="1"/>
        <v>8000</v>
      </c>
      <c r="N52" s="111"/>
      <c r="O52" s="111"/>
      <c r="P52" s="111"/>
      <c r="Q52" s="111"/>
      <c r="R52" s="111">
        <f t="shared" si="2"/>
        <v>0</v>
      </c>
      <c r="S52" s="111">
        <f t="shared" si="3"/>
        <v>8000</v>
      </c>
      <c r="T52" s="111">
        <f t="shared" si="4"/>
        <v>0</v>
      </c>
      <c r="U52" s="111">
        <f t="shared" si="5"/>
        <v>8000</v>
      </c>
      <c r="V52" s="55"/>
    </row>
    <row r="53" spans="2:22" s="5" customFormat="1" x14ac:dyDescent="0.2">
      <c r="B53" s="102">
        <v>17</v>
      </c>
      <c r="C53" s="89" t="s">
        <v>81</v>
      </c>
      <c r="D53" s="103"/>
      <c r="E53" s="103"/>
      <c r="F53" s="112"/>
      <c r="G53" s="113">
        <v>42816</v>
      </c>
      <c r="H53" s="88" t="s">
        <v>31</v>
      </c>
      <c r="I53" s="88"/>
      <c r="J53" s="98"/>
      <c r="K53" s="98">
        <v>10400</v>
      </c>
      <c r="L53" s="98"/>
      <c r="M53" s="98">
        <f t="shared" si="1"/>
        <v>10400</v>
      </c>
      <c r="N53" s="111"/>
      <c r="O53" s="111"/>
      <c r="P53" s="111"/>
      <c r="Q53" s="111"/>
      <c r="R53" s="111">
        <f t="shared" si="2"/>
        <v>0</v>
      </c>
      <c r="S53" s="111">
        <f t="shared" si="3"/>
        <v>10400</v>
      </c>
      <c r="T53" s="111">
        <f t="shared" si="4"/>
        <v>0</v>
      </c>
      <c r="U53" s="111">
        <f t="shared" si="5"/>
        <v>10400</v>
      </c>
      <c r="V53" s="55"/>
    </row>
    <row r="54" spans="2:22" s="5" customFormat="1" x14ac:dyDescent="0.2">
      <c r="B54" s="102">
        <v>18</v>
      </c>
      <c r="C54" s="134" t="s">
        <v>88</v>
      </c>
      <c r="D54" s="103"/>
      <c r="E54" s="103"/>
      <c r="F54" s="135"/>
      <c r="G54" s="143" t="s">
        <v>89</v>
      </c>
      <c r="H54" s="88" t="s">
        <v>31</v>
      </c>
      <c r="I54" s="88"/>
      <c r="J54" s="98">
        <v>218722</v>
      </c>
      <c r="K54" s="98"/>
      <c r="L54" s="98"/>
      <c r="M54" s="98">
        <f t="shared" si="1"/>
        <v>218722</v>
      </c>
      <c r="N54" s="111"/>
      <c r="O54" s="111"/>
      <c r="P54" s="111"/>
      <c r="Q54" s="111"/>
      <c r="R54" s="98">
        <v>218722</v>
      </c>
      <c r="S54" s="111"/>
      <c r="T54" s="111"/>
      <c r="U54" s="98">
        <v>218722</v>
      </c>
      <c r="V54" s="55"/>
    </row>
    <row r="55" spans="2:22" s="5" customFormat="1" x14ac:dyDescent="0.2">
      <c r="B55" s="102">
        <v>19</v>
      </c>
      <c r="C55" s="134" t="s">
        <v>88</v>
      </c>
      <c r="D55" s="103"/>
      <c r="E55" s="103"/>
      <c r="F55" s="135"/>
      <c r="G55" s="143" t="s">
        <v>89</v>
      </c>
      <c r="H55" s="114" t="s">
        <v>34</v>
      </c>
      <c r="I55" s="88"/>
      <c r="J55" s="98">
        <v>22394.639999999999</v>
      </c>
      <c r="K55" s="98"/>
      <c r="L55" s="98"/>
      <c r="M55" s="98">
        <f t="shared" si="1"/>
        <v>22394.639999999999</v>
      </c>
      <c r="N55" s="111"/>
      <c r="O55" s="111"/>
      <c r="P55" s="111"/>
      <c r="Q55" s="111"/>
      <c r="R55" s="111">
        <v>22394.639999999999</v>
      </c>
      <c r="S55" s="111"/>
      <c r="T55" s="111"/>
      <c r="U55" s="111">
        <v>22394.639999999999</v>
      </c>
      <c r="V55" s="55"/>
    </row>
    <row r="56" spans="2:22" s="5" customFormat="1" x14ac:dyDescent="0.2">
      <c r="B56" s="102">
        <v>20</v>
      </c>
      <c r="C56" s="134" t="s">
        <v>90</v>
      </c>
      <c r="D56" s="103"/>
      <c r="E56" s="103"/>
      <c r="F56" s="135"/>
      <c r="G56" s="143" t="s">
        <v>91</v>
      </c>
      <c r="H56" s="88" t="s">
        <v>31</v>
      </c>
      <c r="I56" s="88"/>
      <c r="J56" s="98">
        <v>405344</v>
      </c>
      <c r="K56" s="98"/>
      <c r="L56" s="98"/>
      <c r="M56" s="98">
        <f t="shared" si="1"/>
        <v>405344</v>
      </c>
      <c r="N56" s="111"/>
      <c r="O56" s="111"/>
      <c r="P56" s="111"/>
      <c r="Q56" s="111"/>
      <c r="R56" s="111">
        <v>405344</v>
      </c>
      <c r="S56" s="111"/>
      <c r="T56" s="111"/>
      <c r="U56" s="111">
        <v>405344</v>
      </c>
      <c r="V56" s="55"/>
    </row>
    <row r="57" spans="2:22" s="5" customFormat="1" x14ac:dyDescent="0.2">
      <c r="B57" s="102">
        <v>21</v>
      </c>
      <c r="C57" s="134" t="s">
        <v>90</v>
      </c>
      <c r="D57" s="103"/>
      <c r="E57" s="103"/>
      <c r="F57" s="135"/>
      <c r="G57" s="143" t="s">
        <v>91</v>
      </c>
      <c r="H57" s="114" t="s">
        <v>34</v>
      </c>
      <c r="I57" s="88"/>
      <c r="J57" s="98">
        <v>22394.639999999999</v>
      </c>
      <c r="K57" s="98"/>
      <c r="L57" s="98"/>
      <c r="M57" s="98">
        <f t="shared" si="1"/>
        <v>22394.639999999999</v>
      </c>
      <c r="N57" s="111"/>
      <c r="O57" s="111"/>
      <c r="P57" s="111"/>
      <c r="Q57" s="111"/>
      <c r="R57" s="111">
        <v>22394.639999999999</v>
      </c>
      <c r="S57" s="111"/>
      <c r="T57" s="111"/>
      <c r="U57" s="111">
        <v>22394.639999999999</v>
      </c>
      <c r="V57" s="55"/>
    </row>
    <row r="58" spans="2:22" s="5" customFormat="1" x14ac:dyDescent="0.2">
      <c r="B58" s="102">
        <v>22</v>
      </c>
      <c r="C58" s="134" t="s">
        <v>92</v>
      </c>
      <c r="D58" s="103"/>
      <c r="E58" s="103"/>
      <c r="F58" s="135"/>
      <c r="G58" s="113">
        <v>42891</v>
      </c>
      <c r="H58" s="88" t="s">
        <v>31</v>
      </c>
      <c r="I58" s="88"/>
      <c r="J58" s="98">
        <v>218722</v>
      </c>
      <c r="K58" s="98"/>
      <c r="L58" s="98"/>
      <c r="M58" s="98">
        <f t="shared" si="1"/>
        <v>218722</v>
      </c>
      <c r="N58" s="111"/>
      <c r="O58" s="111"/>
      <c r="P58" s="111"/>
      <c r="Q58" s="111"/>
      <c r="R58" s="111">
        <v>218722</v>
      </c>
      <c r="S58" s="111"/>
      <c r="T58" s="111"/>
      <c r="U58" s="111">
        <v>218722</v>
      </c>
      <c r="V58" s="55"/>
    </row>
    <row r="59" spans="2:22" s="5" customFormat="1" ht="13.5" customHeight="1" x14ac:dyDescent="0.2">
      <c r="B59" s="102">
        <v>23</v>
      </c>
      <c r="C59" s="134" t="s">
        <v>92</v>
      </c>
      <c r="D59" s="103"/>
      <c r="E59" s="103"/>
      <c r="F59" s="135"/>
      <c r="G59" s="113">
        <v>42891</v>
      </c>
      <c r="H59" s="114" t="s">
        <v>34</v>
      </c>
      <c r="I59" s="88"/>
      <c r="J59" s="98">
        <v>22394.639999999999</v>
      </c>
      <c r="K59" s="98"/>
      <c r="L59" s="98"/>
      <c r="M59" s="98">
        <f t="shared" si="1"/>
        <v>22394.639999999999</v>
      </c>
      <c r="N59" s="111"/>
      <c r="O59" s="111"/>
      <c r="P59" s="111"/>
      <c r="Q59" s="111"/>
      <c r="R59" s="111">
        <v>22394.639999999999</v>
      </c>
      <c r="S59" s="111"/>
      <c r="T59" s="111"/>
      <c r="U59" s="111">
        <v>22394.639999999999</v>
      </c>
      <c r="V59" s="55"/>
    </row>
    <row r="60" spans="2:22" s="5" customFormat="1" ht="13.5" customHeight="1" x14ac:dyDescent="0.2">
      <c r="B60" s="102">
        <v>24</v>
      </c>
      <c r="C60" s="134" t="s">
        <v>93</v>
      </c>
      <c r="D60" s="103"/>
      <c r="E60" s="103"/>
      <c r="F60" s="135"/>
      <c r="G60" s="133">
        <v>42919</v>
      </c>
      <c r="H60" s="88" t="s">
        <v>31</v>
      </c>
      <c r="I60" s="88"/>
      <c r="J60" s="98">
        <v>246211.49</v>
      </c>
      <c r="K60" s="98"/>
      <c r="L60" s="98"/>
      <c r="M60" s="98">
        <f t="shared" si="1"/>
        <v>246211.49</v>
      </c>
      <c r="N60" s="111"/>
      <c r="O60" s="111"/>
      <c r="P60" s="111"/>
      <c r="Q60" s="111"/>
      <c r="R60" s="111">
        <f>J60</f>
        <v>246211.49</v>
      </c>
      <c r="S60" s="111"/>
      <c r="T60" s="111"/>
      <c r="U60" s="111">
        <f>R60</f>
        <v>246211.49</v>
      </c>
      <c r="V60" s="55"/>
    </row>
    <row r="61" spans="2:22" s="5" customFormat="1" ht="13.5" customHeight="1" x14ac:dyDescent="0.2">
      <c r="B61" s="102">
        <v>25</v>
      </c>
      <c r="C61" s="134" t="s">
        <v>93</v>
      </c>
      <c r="D61" s="103"/>
      <c r="E61" s="103"/>
      <c r="F61" s="135"/>
      <c r="G61" s="133">
        <v>42919</v>
      </c>
      <c r="H61" s="114" t="s">
        <v>34</v>
      </c>
      <c r="I61" s="88"/>
      <c r="J61" s="98">
        <v>25248.29</v>
      </c>
      <c r="K61" s="98"/>
      <c r="L61" s="98"/>
      <c r="M61" s="98">
        <f t="shared" si="1"/>
        <v>25248.29</v>
      </c>
      <c r="N61" s="111"/>
      <c r="O61" s="111"/>
      <c r="P61" s="111"/>
      <c r="Q61" s="111"/>
      <c r="R61" s="111">
        <f>J61</f>
        <v>25248.29</v>
      </c>
      <c r="S61" s="111"/>
      <c r="T61" s="111"/>
      <c r="U61" s="111">
        <f>R61</f>
        <v>25248.29</v>
      </c>
      <c r="V61" s="55"/>
    </row>
    <row r="62" spans="2:22" s="5" customFormat="1" ht="13.5" customHeight="1" x14ac:dyDescent="0.2">
      <c r="B62" s="102">
        <v>26</v>
      </c>
      <c r="C62" s="134" t="s">
        <v>94</v>
      </c>
      <c r="D62" s="103"/>
      <c r="E62" s="103"/>
      <c r="F62" s="135"/>
      <c r="G62" s="133">
        <v>42950</v>
      </c>
      <c r="H62" s="88" t="s">
        <v>31</v>
      </c>
      <c r="I62" s="88"/>
      <c r="J62" s="98">
        <v>238108</v>
      </c>
      <c r="K62" s="98"/>
      <c r="L62" s="98"/>
      <c r="M62" s="98">
        <f t="shared" si="1"/>
        <v>238108</v>
      </c>
      <c r="N62" s="111"/>
      <c r="O62" s="111"/>
      <c r="P62" s="111"/>
      <c r="Q62" s="111"/>
      <c r="R62" s="111">
        <f>M62</f>
        <v>238108</v>
      </c>
      <c r="S62" s="111"/>
      <c r="T62" s="111"/>
      <c r="U62" s="111">
        <f>R62</f>
        <v>238108</v>
      </c>
      <c r="V62" s="55"/>
    </row>
    <row r="63" spans="2:22" s="5" customFormat="1" ht="13.5" customHeight="1" x14ac:dyDescent="0.2">
      <c r="B63" s="102">
        <v>27</v>
      </c>
      <c r="C63" s="134" t="s">
        <v>94</v>
      </c>
      <c r="D63" s="103"/>
      <c r="E63" s="103"/>
      <c r="F63" s="135"/>
      <c r="G63" s="133">
        <v>42950</v>
      </c>
      <c r="H63" s="114" t="s">
        <v>34</v>
      </c>
      <c r="I63" s="88"/>
      <c r="J63" s="98">
        <v>24432.959999999999</v>
      </c>
      <c r="K63" s="98"/>
      <c r="L63" s="98"/>
      <c r="M63" s="98">
        <f t="shared" si="1"/>
        <v>24432.959999999999</v>
      </c>
      <c r="N63" s="111"/>
      <c r="O63" s="111"/>
      <c r="P63" s="111"/>
      <c r="Q63" s="111"/>
      <c r="R63" s="111">
        <f>M63</f>
        <v>24432.959999999999</v>
      </c>
      <c r="S63" s="111"/>
      <c r="T63" s="111"/>
      <c r="U63" s="111">
        <f>R63</f>
        <v>24432.959999999999</v>
      </c>
      <c r="V63" s="55"/>
    </row>
    <row r="64" spans="2:22" s="5" customFormat="1" ht="13.5" customHeight="1" x14ac:dyDescent="0.2">
      <c r="B64" s="102">
        <v>28</v>
      </c>
      <c r="C64" s="134" t="s">
        <v>95</v>
      </c>
      <c r="D64" s="103"/>
      <c r="E64" s="103"/>
      <c r="F64" s="135"/>
      <c r="G64" s="133">
        <v>42950</v>
      </c>
      <c r="H64" s="88" t="s">
        <v>31</v>
      </c>
      <c r="I64" s="88"/>
      <c r="J64" s="98"/>
      <c r="K64" s="98">
        <v>182030.05</v>
      </c>
      <c r="L64" s="98"/>
      <c r="M64" s="98">
        <f>K64</f>
        <v>182030.05</v>
      </c>
      <c r="N64" s="111"/>
      <c r="O64" s="111"/>
      <c r="P64" s="111"/>
      <c r="Q64" s="111"/>
      <c r="R64" s="111"/>
      <c r="S64" s="111">
        <f>M64</f>
        <v>182030.05</v>
      </c>
      <c r="T64" s="111"/>
      <c r="U64" s="111">
        <f>S64+T64+R64</f>
        <v>182030.05</v>
      </c>
      <c r="V64" s="55"/>
    </row>
    <row r="65" spans="2:22" s="5" customFormat="1" ht="13.5" customHeight="1" x14ac:dyDescent="0.2">
      <c r="B65" s="102">
        <v>29</v>
      </c>
      <c r="C65" s="134" t="s">
        <v>96</v>
      </c>
      <c r="D65" s="103"/>
      <c r="E65" s="103"/>
      <c r="F65" s="135"/>
      <c r="G65" s="133">
        <v>42956</v>
      </c>
      <c r="H65" s="88" t="s">
        <v>31</v>
      </c>
      <c r="I65" s="88"/>
      <c r="J65" s="98"/>
      <c r="K65" s="98">
        <v>1180327.8700000001</v>
      </c>
      <c r="L65" s="98"/>
      <c r="M65" s="98">
        <f t="shared" ref="M65:M66" si="10">K65</f>
        <v>1180327.8700000001</v>
      </c>
      <c r="N65" s="111"/>
      <c r="O65" s="111"/>
      <c r="P65" s="111"/>
      <c r="Q65" s="111"/>
      <c r="R65" s="111">
        <f>J65+K65+L65</f>
        <v>1180327.8700000001</v>
      </c>
      <c r="S65" s="111"/>
      <c r="T65" s="111"/>
      <c r="U65" s="111">
        <f t="shared" ref="U65:U72" si="11">S65+T65+R65</f>
        <v>1180327.8700000001</v>
      </c>
      <c r="V65" s="55"/>
    </row>
    <row r="66" spans="2:22" s="5" customFormat="1" ht="13.5" customHeight="1" x14ac:dyDescent="0.2">
      <c r="B66" s="102">
        <v>30</v>
      </c>
      <c r="C66" s="134" t="s">
        <v>97</v>
      </c>
      <c r="D66" s="103"/>
      <c r="E66" s="103"/>
      <c r="F66" s="135"/>
      <c r="G66" s="133">
        <v>42958</v>
      </c>
      <c r="H66" s="88" t="s">
        <v>31</v>
      </c>
      <c r="I66" s="88"/>
      <c r="J66" s="98"/>
      <c r="K66" s="98">
        <v>418225</v>
      </c>
      <c r="L66" s="98"/>
      <c r="M66" s="98">
        <f t="shared" si="10"/>
        <v>418225</v>
      </c>
      <c r="N66" s="111"/>
      <c r="O66" s="111"/>
      <c r="P66" s="111"/>
      <c r="Q66" s="111"/>
      <c r="R66" s="111">
        <f t="shared" ref="R66:R68" si="12">J66+K66+L66</f>
        <v>418225</v>
      </c>
      <c r="S66" s="111"/>
      <c r="T66" s="111"/>
      <c r="U66" s="111">
        <f t="shared" si="11"/>
        <v>418225</v>
      </c>
      <c r="V66" s="55"/>
    </row>
    <row r="67" spans="2:22" s="5" customFormat="1" ht="13.5" customHeight="1" x14ac:dyDescent="0.2">
      <c r="B67" s="102">
        <v>31</v>
      </c>
      <c r="C67" s="134" t="s">
        <v>98</v>
      </c>
      <c r="D67" s="103"/>
      <c r="E67" s="103"/>
      <c r="F67" s="135"/>
      <c r="G67" s="133">
        <v>42982</v>
      </c>
      <c r="H67" s="88" t="s">
        <v>31</v>
      </c>
      <c r="I67" s="88"/>
      <c r="J67" s="98">
        <v>238108</v>
      </c>
      <c r="K67" s="98"/>
      <c r="L67" s="98"/>
      <c r="M67" s="98">
        <f>J67+K67+L67</f>
        <v>238108</v>
      </c>
      <c r="N67" s="111"/>
      <c r="O67" s="111"/>
      <c r="P67" s="111"/>
      <c r="Q67" s="111"/>
      <c r="R67" s="111">
        <f t="shared" si="12"/>
        <v>238108</v>
      </c>
      <c r="S67" s="111"/>
      <c r="T67" s="111"/>
      <c r="U67" s="111">
        <f t="shared" si="11"/>
        <v>238108</v>
      </c>
      <c r="V67" s="55"/>
    </row>
    <row r="68" spans="2:22" s="5" customFormat="1" ht="13.5" customHeight="1" x14ac:dyDescent="0.2">
      <c r="B68" s="102">
        <v>32</v>
      </c>
      <c r="C68" s="134" t="s">
        <v>98</v>
      </c>
      <c r="D68" s="103"/>
      <c r="E68" s="103"/>
      <c r="F68" s="135"/>
      <c r="G68" s="133">
        <v>42982</v>
      </c>
      <c r="H68" s="114" t="s">
        <v>34</v>
      </c>
      <c r="I68" s="88"/>
      <c r="J68" s="98">
        <v>24432.959999999999</v>
      </c>
      <c r="K68" s="98"/>
      <c r="L68" s="98"/>
      <c r="M68" s="98">
        <f t="shared" ref="M68:M72" si="13">J68+K68+L68</f>
        <v>24432.959999999999</v>
      </c>
      <c r="N68" s="111"/>
      <c r="O68" s="111"/>
      <c r="P68" s="111"/>
      <c r="Q68" s="111"/>
      <c r="R68" s="111">
        <f t="shared" si="12"/>
        <v>24432.959999999999</v>
      </c>
      <c r="S68" s="111"/>
      <c r="T68" s="111"/>
      <c r="U68" s="111">
        <f t="shared" si="11"/>
        <v>24432.959999999999</v>
      </c>
      <c r="V68" s="55"/>
    </row>
    <row r="69" spans="2:22" s="5" customFormat="1" ht="13.5" customHeight="1" x14ac:dyDescent="0.2">
      <c r="B69" s="102">
        <v>33</v>
      </c>
      <c r="C69" s="134" t="s">
        <v>99</v>
      </c>
      <c r="D69" s="103"/>
      <c r="E69" s="103"/>
      <c r="F69" s="135"/>
      <c r="G69" s="118">
        <v>42990</v>
      </c>
      <c r="H69" s="118" t="s">
        <v>31</v>
      </c>
      <c r="I69" s="88"/>
      <c r="J69" s="98"/>
      <c r="K69" s="98">
        <v>353700</v>
      </c>
      <c r="L69" s="98"/>
      <c r="M69" s="98">
        <f t="shared" si="13"/>
        <v>353700</v>
      </c>
      <c r="N69" s="111"/>
      <c r="O69" s="111"/>
      <c r="P69" s="111"/>
      <c r="Q69" s="111"/>
      <c r="R69" s="111"/>
      <c r="S69" s="111">
        <f>M69</f>
        <v>353700</v>
      </c>
      <c r="T69" s="111"/>
      <c r="U69" s="111">
        <f>R69+S69+T69</f>
        <v>353700</v>
      </c>
      <c r="V69" s="55"/>
    </row>
    <row r="70" spans="2:22" s="5" customFormat="1" ht="13.5" customHeight="1" x14ac:dyDescent="0.2">
      <c r="B70" s="102">
        <v>34</v>
      </c>
      <c r="C70" s="134" t="s">
        <v>100</v>
      </c>
      <c r="D70" s="103"/>
      <c r="E70" s="103"/>
      <c r="F70" s="135"/>
      <c r="G70" s="118">
        <v>42990</v>
      </c>
      <c r="H70" s="88" t="s">
        <v>31</v>
      </c>
      <c r="I70" s="88"/>
      <c r="J70" s="98"/>
      <c r="K70" s="98">
        <v>162900</v>
      </c>
      <c r="L70" s="98"/>
      <c r="M70" s="98">
        <f t="shared" si="13"/>
        <v>162900</v>
      </c>
      <c r="N70" s="111"/>
      <c r="O70" s="111"/>
      <c r="P70" s="111"/>
      <c r="Q70" s="111"/>
      <c r="R70" s="111"/>
      <c r="S70" s="111">
        <f>M70</f>
        <v>162900</v>
      </c>
      <c r="T70" s="111"/>
      <c r="U70" s="111">
        <f t="shared" si="11"/>
        <v>162900</v>
      </c>
      <c r="V70" s="55"/>
    </row>
    <row r="71" spans="2:22" s="5" customFormat="1" ht="13.5" customHeight="1" x14ac:dyDescent="0.2">
      <c r="B71" s="102">
        <v>35</v>
      </c>
      <c r="C71" s="134" t="s">
        <v>101</v>
      </c>
      <c r="D71" s="103"/>
      <c r="E71" s="103"/>
      <c r="F71" s="135"/>
      <c r="G71" s="133">
        <v>43003</v>
      </c>
      <c r="H71" s="88" t="s">
        <v>31</v>
      </c>
      <c r="I71" s="88"/>
      <c r="J71" s="98"/>
      <c r="K71" s="98">
        <v>107477.88</v>
      </c>
      <c r="L71" s="98"/>
      <c r="M71" s="98">
        <f t="shared" si="13"/>
        <v>107477.88</v>
      </c>
      <c r="N71" s="111"/>
      <c r="O71" s="111"/>
      <c r="P71" s="111"/>
      <c r="Q71" s="111"/>
      <c r="R71" s="111"/>
      <c r="S71" s="111">
        <f>M71</f>
        <v>107477.88</v>
      </c>
      <c r="T71" s="111"/>
      <c r="U71" s="111">
        <f t="shared" si="11"/>
        <v>107477.88</v>
      </c>
      <c r="V71" s="55"/>
    </row>
    <row r="72" spans="2:22" s="5" customFormat="1" ht="13.5" customHeight="1" x14ac:dyDescent="0.2">
      <c r="B72" s="102">
        <v>36</v>
      </c>
      <c r="C72" s="134"/>
      <c r="D72" s="103"/>
      <c r="E72" s="103"/>
      <c r="F72" s="135"/>
      <c r="G72" s="133"/>
      <c r="H72" s="88"/>
      <c r="I72" s="88"/>
      <c r="J72" s="98"/>
      <c r="K72" s="98"/>
      <c r="L72" s="98"/>
      <c r="M72" s="98">
        <f t="shared" si="13"/>
        <v>0</v>
      </c>
      <c r="N72" s="111"/>
      <c r="O72" s="111"/>
      <c r="P72" s="111"/>
      <c r="Q72" s="111"/>
      <c r="R72" s="111"/>
      <c r="S72" s="111"/>
      <c r="T72" s="111"/>
      <c r="U72" s="111">
        <f t="shared" si="11"/>
        <v>0</v>
      </c>
      <c r="V72" s="55"/>
    </row>
    <row r="73" spans="2:22" s="5" customFormat="1" ht="12.75" customHeight="1" x14ac:dyDescent="0.2">
      <c r="B73" s="97"/>
      <c r="C73" s="193" t="s">
        <v>12</v>
      </c>
      <c r="D73" s="194"/>
      <c r="E73" s="194"/>
      <c r="F73" s="195"/>
      <c r="G73" s="88"/>
      <c r="H73" s="88"/>
      <c r="I73" s="88"/>
      <c r="J73" s="19">
        <f>SUM(J39:J71)</f>
        <v>2459651.04</v>
      </c>
      <c r="K73" s="19">
        <f t="shared" ref="K73:U73" si="14">SUM(K39:K71)</f>
        <v>13998375.030000003</v>
      </c>
      <c r="L73" s="19">
        <f t="shared" si="14"/>
        <v>0</v>
      </c>
      <c r="M73" s="19">
        <f t="shared" si="14"/>
        <v>16458026.070000006</v>
      </c>
      <c r="N73" s="19">
        <f t="shared" si="14"/>
        <v>0</v>
      </c>
      <c r="O73" s="19">
        <f t="shared" si="14"/>
        <v>0</v>
      </c>
      <c r="P73" s="19">
        <f t="shared" si="14"/>
        <v>0</v>
      </c>
      <c r="Q73" s="19">
        <f t="shared" si="14"/>
        <v>0</v>
      </c>
      <c r="R73" s="19">
        <f t="shared" si="14"/>
        <v>4058203.91</v>
      </c>
      <c r="S73" s="19">
        <f t="shared" si="14"/>
        <v>12399822.160000002</v>
      </c>
      <c r="T73" s="19">
        <f t="shared" si="14"/>
        <v>0</v>
      </c>
      <c r="U73" s="19">
        <f t="shared" si="14"/>
        <v>16458026.070000006</v>
      </c>
      <c r="V73" s="55"/>
    </row>
    <row r="74" spans="2:22" s="5" customFormat="1" ht="15" customHeight="1" x14ac:dyDescent="0.2">
      <c r="B74" s="97"/>
      <c r="C74" s="79"/>
      <c r="D74" s="119"/>
      <c r="E74" s="119"/>
      <c r="F74" s="120"/>
      <c r="G74" s="88"/>
      <c r="H74" s="88"/>
      <c r="I74" s="88"/>
      <c r="J74" s="19"/>
      <c r="K74" s="19"/>
      <c r="L74" s="19"/>
      <c r="M74" s="19"/>
      <c r="N74" s="47"/>
      <c r="O74" s="47"/>
      <c r="P74" s="47"/>
      <c r="Q74" s="47"/>
      <c r="R74" s="47"/>
      <c r="S74" s="47"/>
      <c r="T74" s="47"/>
      <c r="U74" s="47"/>
      <c r="V74" s="55"/>
    </row>
    <row r="75" spans="2:22" s="5" customFormat="1" ht="12.75" customHeight="1" x14ac:dyDescent="0.2">
      <c r="B75" s="94" t="s">
        <v>66</v>
      </c>
      <c r="C75" s="79"/>
      <c r="D75" s="119"/>
      <c r="E75" s="119"/>
      <c r="F75" s="120"/>
      <c r="G75" s="88"/>
      <c r="H75" s="88"/>
      <c r="I75" s="88"/>
      <c r="J75" s="19"/>
      <c r="K75" s="19"/>
      <c r="L75" s="19"/>
      <c r="M75" s="19"/>
      <c r="N75" s="47"/>
      <c r="O75" s="47"/>
      <c r="P75" s="47"/>
      <c r="Q75" s="47"/>
      <c r="R75" s="47"/>
      <c r="S75" s="47"/>
      <c r="T75" s="47"/>
      <c r="U75" s="47"/>
      <c r="V75" s="55"/>
    </row>
    <row r="76" spans="2:22" s="5" customFormat="1" ht="12.95" customHeight="1" x14ac:dyDescent="0.2">
      <c r="B76" s="102">
        <v>1</v>
      </c>
      <c r="C76" s="89"/>
      <c r="D76" s="103"/>
      <c r="E76" s="103"/>
      <c r="F76" s="112"/>
      <c r="G76" s="118"/>
      <c r="H76" s="88"/>
      <c r="I76" s="88"/>
      <c r="J76" s="98"/>
      <c r="K76" s="98"/>
      <c r="L76" s="98"/>
      <c r="M76" s="98">
        <f t="shared" ref="M76" si="15">SUM(J76:L76)</f>
        <v>0</v>
      </c>
      <c r="N76" s="111"/>
      <c r="O76" s="111"/>
      <c r="P76" s="111"/>
      <c r="Q76" s="111"/>
      <c r="R76" s="111">
        <f t="shared" ref="R76" si="16">J76+N76</f>
        <v>0</v>
      </c>
      <c r="S76" s="111">
        <f t="shared" ref="S76" si="17">K76+O76</f>
        <v>0</v>
      </c>
      <c r="T76" s="111">
        <f t="shared" ref="T76" si="18">L76+P76</f>
        <v>0</v>
      </c>
      <c r="U76" s="111">
        <f t="shared" ref="U76" si="19">SUM(R76:T76)</f>
        <v>0</v>
      </c>
      <c r="V76" s="55"/>
    </row>
    <row r="77" spans="2:22" s="5" customFormat="1" ht="12.95" customHeight="1" x14ac:dyDescent="0.2">
      <c r="B77" s="97"/>
      <c r="C77" s="79"/>
      <c r="D77" s="119"/>
      <c r="E77" s="119"/>
      <c r="F77" s="120"/>
      <c r="G77" s="88"/>
      <c r="H77" s="88"/>
      <c r="I77" s="88"/>
      <c r="J77" s="19"/>
      <c r="K77" s="19"/>
      <c r="L77" s="19"/>
      <c r="M77" s="19"/>
      <c r="N77" s="47"/>
      <c r="O77" s="47"/>
      <c r="P77" s="47"/>
      <c r="Q77" s="47"/>
      <c r="R77" s="47"/>
      <c r="S77" s="47"/>
      <c r="T77" s="47"/>
      <c r="U77" s="47"/>
      <c r="V77" s="55"/>
    </row>
    <row r="78" spans="2:22" s="5" customFormat="1" ht="12.75" customHeight="1" x14ac:dyDescent="0.2">
      <c r="B78" s="97"/>
      <c r="C78" s="193" t="s">
        <v>12</v>
      </c>
      <c r="D78" s="194"/>
      <c r="E78" s="194"/>
      <c r="F78" s="195"/>
      <c r="G78" s="88"/>
      <c r="H78" s="88"/>
      <c r="I78" s="88"/>
      <c r="J78" s="19">
        <f t="shared" ref="J78:U78" si="20">SUM(J76:J76)</f>
        <v>0</v>
      </c>
      <c r="K78" s="19">
        <f t="shared" si="20"/>
        <v>0</v>
      </c>
      <c r="L78" s="19">
        <f t="shared" si="20"/>
        <v>0</v>
      </c>
      <c r="M78" s="19">
        <f t="shared" si="20"/>
        <v>0</v>
      </c>
      <c r="N78" s="19">
        <f t="shared" si="20"/>
        <v>0</v>
      </c>
      <c r="O78" s="19">
        <f t="shared" si="20"/>
        <v>0</v>
      </c>
      <c r="P78" s="19">
        <f t="shared" si="20"/>
        <v>0</v>
      </c>
      <c r="Q78" s="19">
        <f t="shared" si="20"/>
        <v>0</v>
      </c>
      <c r="R78" s="19">
        <f t="shared" si="20"/>
        <v>0</v>
      </c>
      <c r="S78" s="19">
        <f t="shared" si="20"/>
        <v>0</v>
      </c>
      <c r="T78" s="19">
        <f t="shared" si="20"/>
        <v>0</v>
      </c>
      <c r="U78" s="19">
        <f t="shared" si="20"/>
        <v>0</v>
      </c>
      <c r="V78" s="55"/>
    </row>
    <row r="79" spans="2:22" s="5" customFormat="1" ht="12.75" customHeight="1" x14ac:dyDescent="0.2">
      <c r="B79" s="97"/>
      <c r="C79" s="79"/>
      <c r="D79" s="119"/>
      <c r="E79" s="119"/>
      <c r="F79" s="120"/>
      <c r="G79" s="88"/>
      <c r="H79" s="88"/>
      <c r="I79" s="88"/>
      <c r="J79" s="19"/>
      <c r="K79" s="19"/>
      <c r="L79" s="19"/>
      <c r="M79" s="19"/>
      <c r="N79" s="47"/>
      <c r="O79" s="47"/>
      <c r="P79" s="47"/>
      <c r="Q79" s="47"/>
      <c r="R79" s="47"/>
      <c r="S79" s="47"/>
      <c r="T79" s="47"/>
      <c r="U79" s="47"/>
      <c r="V79" s="55"/>
    </row>
    <row r="80" spans="2:22" s="5" customFormat="1" ht="15" customHeight="1" x14ac:dyDescent="0.35">
      <c r="B80" s="97"/>
      <c r="C80" s="193" t="s">
        <v>7</v>
      </c>
      <c r="D80" s="194"/>
      <c r="E80" s="194"/>
      <c r="F80" s="195"/>
      <c r="G80" s="88"/>
      <c r="H80" s="88"/>
      <c r="I80" s="88"/>
      <c r="J80" s="95">
        <f t="shared" ref="J80:U80" si="21">J36+J73+J78</f>
        <v>2459651.04</v>
      </c>
      <c r="K80" s="95">
        <f t="shared" si="21"/>
        <v>13998375.030000003</v>
      </c>
      <c r="L80" s="95">
        <f t="shared" si="21"/>
        <v>0</v>
      </c>
      <c r="M80" s="95">
        <f t="shared" si="21"/>
        <v>16458026.070000006</v>
      </c>
      <c r="N80" s="95">
        <f t="shared" si="21"/>
        <v>0</v>
      </c>
      <c r="O80" s="95">
        <f t="shared" si="21"/>
        <v>0</v>
      </c>
      <c r="P80" s="95">
        <f t="shared" si="21"/>
        <v>0</v>
      </c>
      <c r="Q80" s="95">
        <f t="shared" si="21"/>
        <v>0</v>
      </c>
      <c r="R80" s="95">
        <f t="shared" si="21"/>
        <v>4058203.91</v>
      </c>
      <c r="S80" s="95">
        <f t="shared" si="21"/>
        <v>12399822.160000002</v>
      </c>
      <c r="T80" s="95">
        <f t="shared" si="21"/>
        <v>0</v>
      </c>
      <c r="U80" s="95">
        <f t="shared" si="21"/>
        <v>16458026.070000006</v>
      </c>
      <c r="V80" s="55"/>
    </row>
    <row r="81" spans="2:23" s="5" customFormat="1" ht="12.95" customHeight="1" x14ac:dyDescent="0.2">
      <c r="B81" s="169"/>
      <c r="C81" s="170"/>
      <c r="D81" s="170"/>
      <c r="E81" s="170"/>
      <c r="F81" s="171"/>
      <c r="G81" s="99"/>
      <c r="H81" s="99"/>
      <c r="I81" s="99"/>
      <c r="J81" s="172"/>
      <c r="K81" s="172"/>
      <c r="L81" s="172"/>
      <c r="M81" s="172"/>
      <c r="N81" s="172"/>
      <c r="O81" s="172"/>
      <c r="P81" s="172"/>
      <c r="Q81" s="172"/>
      <c r="R81" s="173"/>
      <c r="S81" s="172"/>
      <c r="T81" s="174"/>
      <c r="U81" s="170"/>
      <c r="V81" s="55"/>
    </row>
    <row r="82" spans="2:23" s="5" customFormat="1" ht="12.95" customHeight="1" x14ac:dyDescent="0.2">
      <c r="B82" s="122"/>
      <c r="C82" s="101"/>
      <c r="D82" s="101"/>
      <c r="E82" s="101"/>
      <c r="F82" s="123"/>
      <c r="G82" s="167"/>
      <c r="H82" s="167"/>
      <c r="I82" s="167"/>
      <c r="J82" s="121"/>
      <c r="K82" s="121"/>
      <c r="L82" s="121"/>
      <c r="M82" s="121"/>
      <c r="N82" s="121"/>
      <c r="O82" s="121"/>
      <c r="P82" s="121"/>
      <c r="Q82" s="121"/>
      <c r="R82" s="168"/>
      <c r="S82" s="121"/>
      <c r="T82" s="13"/>
      <c r="U82" s="101"/>
      <c r="V82" s="55"/>
    </row>
    <row r="83" spans="2:23" s="5" customFormat="1" ht="16.5" customHeight="1" x14ac:dyDescent="0.2">
      <c r="B83" s="122"/>
      <c r="C83" s="101"/>
      <c r="D83" s="101"/>
      <c r="E83" s="101"/>
      <c r="F83" s="123"/>
      <c r="G83" s="59" t="s">
        <v>37</v>
      </c>
      <c r="H83" s="124"/>
      <c r="I83" s="88"/>
      <c r="J83" s="98"/>
      <c r="K83" s="98"/>
      <c r="L83" s="98"/>
      <c r="M83" s="98"/>
      <c r="N83" s="98"/>
      <c r="O83" s="98"/>
      <c r="P83" s="98"/>
      <c r="Q83" s="98"/>
      <c r="R83" s="125"/>
      <c r="S83" s="98"/>
      <c r="T83" s="57"/>
      <c r="U83" s="124"/>
      <c r="V83" s="55"/>
    </row>
    <row r="84" spans="2:23" s="5" customFormat="1" ht="15" customHeight="1" x14ac:dyDescent="0.2">
      <c r="B84" s="122"/>
      <c r="C84" s="101"/>
      <c r="D84" s="101"/>
      <c r="E84" s="101"/>
      <c r="F84" s="123"/>
      <c r="G84" s="190" t="s">
        <v>31</v>
      </c>
      <c r="H84" s="190"/>
      <c r="I84" s="88" t="s">
        <v>32</v>
      </c>
      <c r="J84" s="98">
        <f>J39+J41+J43+J48+J47+J54+J56+J58+J60+J62+J67</f>
        <v>2251168.9900000002</v>
      </c>
      <c r="K84" s="98">
        <f>K73</f>
        <v>13998375.030000003</v>
      </c>
      <c r="L84" s="98"/>
      <c r="M84" s="98">
        <f t="shared" ref="M84:M87" si="22">SUM(J84:L84)</f>
        <v>16249544.020000003</v>
      </c>
      <c r="N84" s="98"/>
      <c r="O84" s="98"/>
      <c r="P84" s="98"/>
      <c r="Q84" s="98"/>
      <c r="R84" s="111">
        <f t="shared" ref="R84" si="23">J84+N84</f>
        <v>2251168.9900000002</v>
      </c>
      <c r="S84" s="111">
        <f t="shared" ref="S84" si="24">K84+O84</f>
        <v>13998375.030000003</v>
      </c>
      <c r="T84" s="111">
        <f t="shared" ref="T84" si="25">L84+P84</f>
        <v>0</v>
      </c>
      <c r="U84" s="111">
        <f t="shared" ref="U84:U85" si="26">SUM(R84:T84)</f>
        <v>16249544.020000003</v>
      </c>
      <c r="V84" s="55"/>
    </row>
    <row r="85" spans="2:23" s="5" customFormat="1" ht="14.25" customHeight="1" x14ac:dyDescent="0.2">
      <c r="B85" s="122"/>
      <c r="C85" s="101"/>
      <c r="D85" s="101"/>
      <c r="E85" s="101"/>
      <c r="F85" s="123"/>
      <c r="G85" s="191" t="s">
        <v>34</v>
      </c>
      <c r="H85" s="192"/>
      <c r="I85" s="88" t="s">
        <v>35</v>
      </c>
      <c r="J85" s="98">
        <f>J40+J42+J44+J49+J55+J57+J59+J61+J63+J68</f>
        <v>208482.05</v>
      </c>
      <c r="K85" s="98"/>
      <c r="L85" s="98"/>
      <c r="M85" s="98">
        <f t="shared" si="22"/>
        <v>208482.05</v>
      </c>
      <c r="N85" s="98"/>
      <c r="O85" s="98"/>
      <c r="P85" s="98"/>
      <c r="Q85" s="98"/>
      <c r="R85" s="111">
        <f t="shared" ref="R85" si="27">J85+N85</f>
        <v>208482.05</v>
      </c>
      <c r="S85" s="111">
        <f t="shared" ref="S85" si="28">K85+O85</f>
        <v>0</v>
      </c>
      <c r="T85" s="111">
        <f t="shared" ref="T85" si="29">L85+P85</f>
        <v>0</v>
      </c>
      <c r="U85" s="111">
        <f t="shared" si="26"/>
        <v>208482.05</v>
      </c>
      <c r="V85" s="55"/>
    </row>
    <row r="86" spans="2:23" s="5" customFormat="1" ht="14.25" customHeight="1" x14ac:dyDescent="0.2">
      <c r="B86" s="122"/>
      <c r="C86" s="101"/>
      <c r="D86" s="101"/>
      <c r="E86" s="101"/>
      <c r="F86" s="123"/>
      <c r="G86" s="183" t="s">
        <v>48</v>
      </c>
      <c r="H86" s="183"/>
      <c r="I86" s="104" t="s">
        <v>46</v>
      </c>
      <c r="J86" s="98">
        <v>0</v>
      </c>
      <c r="K86" s="98"/>
      <c r="L86" s="98"/>
      <c r="M86" s="98">
        <f t="shared" si="22"/>
        <v>0</v>
      </c>
      <c r="N86" s="98"/>
      <c r="O86" s="98"/>
      <c r="P86" s="98"/>
      <c r="Q86" s="98"/>
      <c r="R86" s="111">
        <f t="shared" ref="R86" si="30">J86+N86</f>
        <v>0</v>
      </c>
      <c r="S86" s="111">
        <f t="shared" ref="S86" si="31">K86+O86</f>
        <v>0</v>
      </c>
      <c r="T86" s="111">
        <f t="shared" ref="T86" si="32">L86+P86</f>
        <v>0</v>
      </c>
      <c r="U86" s="111">
        <f t="shared" ref="U86" si="33">SUM(R86:T86)</f>
        <v>0</v>
      </c>
      <c r="V86" s="55"/>
    </row>
    <row r="87" spans="2:23" s="5" customFormat="1" ht="14.25" customHeight="1" x14ac:dyDescent="0.2">
      <c r="B87" s="122"/>
      <c r="C87" s="101"/>
      <c r="D87" s="101"/>
      <c r="E87" s="101"/>
      <c r="F87" s="123"/>
      <c r="G87" s="183" t="s">
        <v>67</v>
      </c>
      <c r="H87" s="183"/>
      <c r="I87" s="105"/>
      <c r="J87" s="98">
        <v>0</v>
      </c>
      <c r="K87" s="98"/>
      <c r="L87" s="98"/>
      <c r="M87" s="98">
        <f t="shared" si="22"/>
        <v>0</v>
      </c>
      <c r="N87" s="98"/>
      <c r="O87" s="98"/>
      <c r="P87" s="98"/>
      <c r="Q87" s="98"/>
      <c r="R87" s="111">
        <f t="shared" ref="R87" si="34">J87+N87</f>
        <v>0</v>
      </c>
      <c r="S87" s="111">
        <f t="shared" ref="S87" si="35">K87+O87</f>
        <v>0</v>
      </c>
      <c r="T87" s="111">
        <f t="shared" ref="T87" si="36">L87+P87</f>
        <v>0</v>
      </c>
      <c r="U87" s="111">
        <f t="shared" ref="U87" si="37">SUM(R87:T87)</f>
        <v>0</v>
      </c>
      <c r="V87" s="55"/>
    </row>
    <row r="88" spans="2:23" s="5" customFormat="1" ht="12.75" customHeight="1" thickBot="1" x14ac:dyDescent="0.25">
      <c r="B88" s="126"/>
      <c r="C88" s="127"/>
      <c r="D88" s="127"/>
      <c r="E88" s="127"/>
      <c r="F88" s="128"/>
      <c r="G88" s="199" t="s">
        <v>61</v>
      </c>
      <c r="H88" s="199"/>
      <c r="I88" s="155"/>
      <c r="J88" s="156">
        <f>SUM(J84:J87)</f>
        <v>2459651.04</v>
      </c>
      <c r="K88" s="156">
        <f t="shared" ref="K88:L88" si="38">SUM(K84:K86)</f>
        <v>13998375.030000003</v>
      </c>
      <c r="L88" s="156">
        <f t="shared" si="38"/>
        <v>0</v>
      </c>
      <c r="M88" s="156">
        <f>SUM(J88:L88)</f>
        <v>16458026.070000004</v>
      </c>
      <c r="N88" s="156"/>
      <c r="O88" s="156"/>
      <c r="P88" s="156"/>
      <c r="Q88" s="156"/>
      <c r="R88" s="157">
        <f>SUM(R84:R87)</f>
        <v>2459651.04</v>
      </c>
      <c r="S88" s="157">
        <f t="shared" ref="S88:T88" si="39">SUM(S84:S87)</f>
        <v>13998375.030000003</v>
      </c>
      <c r="T88" s="157">
        <f t="shared" si="39"/>
        <v>0</v>
      </c>
      <c r="U88" s="157">
        <f>SUM(U84:U87)</f>
        <v>16458026.070000004</v>
      </c>
      <c r="V88" s="56"/>
    </row>
    <row r="89" spans="2:23" s="5" customFormat="1" ht="11.25" customHeight="1" x14ac:dyDescent="0.2">
      <c r="B89" s="154"/>
      <c r="C89" s="148"/>
      <c r="D89" s="148"/>
      <c r="E89" s="148"/>
      <c r="F89" s="149"/>
      <c r="G89" s="150"/>
      <c r="H89" s="150"/>
      <c r="I89" s="150"/>
      <c r="J89" s="151"/>
      <c r="K89" s="151"/>
      <c r="L89" s="151"/>
      <c r="M89" s="151"/>
      <c r="N89" s="151"/>
      <c r="O89" s="151"/>
      <c r="P89" s="151"/>
      <c r="Q89" s="151"/>
      <c r="R89" s="152"/>
      <c r="S89" s="151"/>
      <c r="T89" s="153"/>
      <c r="U89" s="148"/>
      <c r="V89" s="61"/>
    </row>
    <row r="90" spans="2:23" s="5" customFormat="1" x14ac:dyDescent="0.2">
      <c r="B90" s="122"/>
      <c r="C90" s="42" t="s">
        <v>1</v>
      </c>
      <c r="D90" s="130"/>
      <c r="E90" s="101"/>
      <c r="F90" s="42"/>
      <c r="G90" s="130"/>
      <c r="H90" s="198" t="s">
        <v>84</v>
      </c>
      <c r="I90" s="198"/>
      <c r="J90" s="121"/>
      <c r="K90" s="121"/>
      <c r="L90" s="121"/>
      <c r="M90" s="121" t="s">
        <v>85</v>
      </c>
      <c r="N90" s="121"/>
      <c r="O90" s="121"/>
      <c r="P90" s="121"/>
      <c r="Q90" s="121"/>
      <c r="R90" s="131"/>
      <c r="S90" s="121"/>
      <c r="T90" s="13"/>
      <c r="V90" s="55"/>
    </row>
    <row r="91" spans="2:23" s="5" customFormat="1" x14ac:dyDescent="0.2">
      <c r="B91" s="122"/>
      <c r="C91" s="42"/>
      <c r="D91" s="130"/>
      <c r="E91" s="101"/>
      <c r="F91" s="42"/>
      <c r="G91" s="130"/>
      <c r="H91" s="139"/>
      <c r="I91" s="139"/>
      <c r="J91" s="121"/>
      <c r="K91" s="121"/>
      <c r="L91" s="121"/>
      <c r="M91" s="121"/>
      <c r="N91" s="121"/>
      <c r="O91" s="121"/>
      <c r="P91" s="121"/>
      <c r="Q91" s="121"/>
      <c r="R91" s="131"/>
      <c r="S91" s="121"/>
      <c r="T91" s="13"/>
      <c r="V91" s="55"/>
    </row>
    <row r="92" spans="2:23" s="5" customFormat="1" x14ac:dyDescent="0.2">
      <c r="B92" s="122"/>
      <c r="C92" s="42"/>
      <c r="D92" s="130"/>
      <c r="E92" s="101"/>
      <c r="F92" s="42"/>
      <c r="G92" s="130"/>
      <c r="H92" s="130"/>
      <c r="I92" s="130"/>
      <c r="J92" s="121"/>
      <c r="K92" s="121"/>
      <c r="L92" s="121"/>
      <c r="M92" s="121"/>
      <c r="N92" s="121"/>
      <c r="O92" s="121"/>
      <c r="P92" s="121"/>
      <c r="Q92" s="121"/>
      <c r="R92" s="131"/>
      <c r="S92" s="121"/>
      <c r="T92" s="13"/>
      <c r="V92" s="55"/>
    </row>
    <row r="93" spans="2:23" s="5" customFormat="1" ht="15" x14ac:dyDescent="0.35">
      <c r="B93" s="122"/>
      <c r="C93" s="200" t="s">
        <v>69</v>
      </c>
      <c r="D93" s="200"/>
      <c r="E93" s="101"/>
      <c r="F93" s="198"/>
      <c r="G93" s="198"/>
      <c r="H93" s="200" t="s">
        <v>104</v>
      </c>
      <c r="I93" s="200"/>
      <c r="J93" s="200"/>
      <c r="K93" s="121"/>
      <c r="L93" s="121"/>
      <c r="M93" s="196" t="s">
        <v>86</v>
      </c>
      <c r="N93" s="197"/>
      <c r="O93" s="197"/>
      <c r="P93" s="197"/>
      <c r="Q93" s="197"/>
      <c r="R93" s="197"/>
      <c r="S93" s="197"/>
      <c r="T93" s="13"/>
      <c r="V93" s="55"/>
    </row>
    <row r="94" spans="2:23" s="5" customFormat="1" x14ac:dyDescent="0.2">
      <c r="B94" s="122"/>
      <c r="C94" s="182" t="s">
        <v>82</v>
      </c>
      <c r="D94" s="182"/>
      <c r="E94" s="101"/>
      <c r="F94" s="182"/>
      <c r="G94" s="182"/>
      <c r="H94" s="198" t="s">
        <v>105</v>
      </c>
      <c r="I94" s="198"/>
      <c r="J94" s="198"/>
      <c r="K94" s="121"/>
      <c r="L94" s="121"/>
      <c r="M94" s="178" t="s">
        <v>87</v>
      </c>
      <c r="N94" s="178"/>
      <c r="O94" s="178"/>
      <c r="P94" s="178"/>
      <c r="Q94" s="178"/>
      <c r="R94" s="178"/>
      <c r="S94" s="178"/>
      <c r="T94" s="13"/>
      <c r="V94" s="55"/>
    </row>
    <row r="95" spans="2:23" s="5" customFormat="1" ht="16.5" thickBot="1" x14ac:dyDescent="0.3">
      <c r="B95" s="126"/>
      <c r="C95" s="179" t="s">
        <v>102</v>
      </c>
      <c r="D95" s="179"/>
      <c r="E95" s="127"/>
      <c r="F95" s="145"/>
      <c r="G95" s="145"/>
      <c r="H95" s="179" t="s">
        <v>102</v>
      </c>
      <c r="I95" s="179"/>
      <c r="J95" s="179"/>
      <c r="K95" s="129"/>
      <c r="L95" s="129"/>
      <c r="M95" s="146" t="s">
        <v>102</v>
      </c>
      <c r="N95" s="146"/>
      <c r="O95" s="146"/>
      <c r="P95" s="138"/>
      <c r="Q95" s="138"/>
      <c r="R95" s="138"/>
      <c r="S95" s="129"/>
      <c r="T95" s="54"/>
      <c r="U95" s="147"/>
      <c r="V95" s="56"/>
    </row>
    <row r="96" spans="2:23" s="5" customFormat="1" ht="15.75" x14ac:dyDescent="0.25">
      <c r="B96" s="65"/>
      <c r="C96" s="66"/>
      <c r="D96" s="66"/>
      <c r="E96" s="66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21"/>
      <c r="T96" s="13"/>
      <c r="U96" s="93" t="s">
        <v>43</v>
      </c>
      <c r="V96" s="158"/>
      <c r="W96" s="101"/>
    </row>
    <row r="97" spans="2:23" s="5" customFormat="1" ht="15.75" x14ac:dyDescent="0.25">
      <c r="B97" s="65"/>
      <c r="C97" s="66"/>
      <c r="D97" s="66"/>
      <c r="E97" s="66"/>
      <c r="F97" s="180" t="s">
        <v>14</v>
      </c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21"/>
      <c r="T97" s="121"/>
      <c r="U97" s="101"/>
      <c r="V97" s="158"/>
      <c r="W97" s="101"/>
    </row>
    <row r="98" spans="2:23" s="5" customFormat="1" ht="15.75" x14ac:dyDescent="0.25">
      <c r="B98" s="65"/>
      <c r="C98" s="66"/>
      <c r="D98" s="66"/>
      <c r="E98" s="66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21"/>
      <c r="T98" s="121"/>
      <c r="U98" s="101"/>
      <c r="V98" s="158"/>
      <c r="W98" s="101"/>
    </row>
    <row r="99" spans="2:23" s="5" customFormat="1" ht="15.75" x14ac:dyDescent="0.2">
      <c r="B99" s="34" t="s">
        <v>0</v>
      </c>
      <c r="C99" s="181" t="s">
        <v>53</v>
      </c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67"/>
      <c r="S99" s="159"/>
      <c r="T99" s="159"/>
      <c r="U99" s="160"/>
      <c r="V99" s="158"/>
      <c r="W99" s="101"/>
    </row>
    <row r="100" spans="2:23" s="5" customFormat="1" ht="15.75" x14ac:dyDescent="0.2">
      <c r="B100" s="34" t="s">
        <v>15</v>
      </c>
      <c r="C100" s="181" t="s">
        <v>60</v>
      </c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61"/>
      <c r="S100" s="159"/>
      <c r="T100" s="159"/>
      <c r="U100" s="160"/>
      <c r="V100" s="158"/>
      <c r="W100" s="101"/>
    </row>
    <row r="101" spans="2:23" s="5" customFormat="1" ht="15" x14ac:dyDescent="0.2">
      <c r="B101" s="30"/>
      <c r="C101" s="175" t="s">
        <v>38</v>
      </c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68"/>
      <c r="S101" s="159"/>
      <c r="T101" s="159"/>
      <c r="U101" s="160"/>
      <c r="V101" s="158"/>
      <c r="W101" s="101"/>
    </row>
    <row r="102" spans="2:23" s="5" customFormat="1" ht="15" x14ac:dyDescent="0.2">
      <c r="B102" s="30"/>
      <c r="C102" s="175" t="s">
        <v>49</v>
      </c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81"/>
      <c r="S102" s="82"/>
      <c r="T102" s="82"/>
      <c r="U102" s="160"/>
      <c r="V102" s="158"/>
      <c r="W102" s="101"/>
    </row>
    <row r="103" spans="2:23" s="5" customFormat="1" ht="15" x14ac:dyDescent="0.2">
      <c r="B103" s="30"/>
      <c r="C103" s="70" t="s">
        <v>54</v>
      </c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159"/>
      <c r="T103" s="159"/>
      <c r="U103" s="160"/>
      <c r="V103" s="158"/>
      <c r="W103" s="101"/>
    </row>
    <row r="104" spans="2:23" s="5" customFormat="1" ht="15" x14ac:dyDescent="0.2">
      <c r="B104" s="31"/>
      <c r="C104" s="71" t="s">
        <v>55</v>
      </c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69"/>
      <c r="S104" s="159"/>
      <c r="T104" s="159"/>
      <c r="U104" s="160"/>
      <c r="V104" s="158"/>
      <c r="W104" s="101"/>
    </row>
    <row r="105" spans="2:23" s="5" customFormat="1" ht="15" x14ac:dyDescent="0.2">
      <c r="B105" s="31"/>
      <c r="C105" s="71" t="s">
        <v>56</v>
      </c>
      <c r="D105" s="72"/>
      <c r="E105" s="72"/>
      <c r="F105" s="69"/>
      <c r="G105" s="69"/>
      <c r="H105" s="69"/>
      <c r="I105" s="69"/>
      <c r="J105" s="68"/>
      <c r="K105" s="68"/>
      <c r="L105" s="68"/>
      <c r="M105" s="68"/>
      <c r="N105" s="68"/>
      <c r="O105" s="68"/>
      <c r="P105" s="68"/>
      <c r="Q105" s="68"/>
      <c r="R105" s="68"/>
      <c r="S105" s="159"/>
      <c r="T105" s="159"/>
      <c r="U105" s="160"/>
      <c r="V105" s="158"/>
      <c r="W105" s="101"/>
    </row>
    <row r="106" spans="2:23" s="5" customFormat="1" ht="15" customHeight="1" x14ac:dyDescent="0.2">
      <c r="B106" s="31"/>
      <c r="C106" s="176" t="s">
        <v>57</v>
      </c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58"/>
      <c r="W106" s="101"/>
    </row>
    <row r="107" spans="2:23" s="5" customFormat="1" ht="15" x14ac:dyDescent="0.2">
      <c r="B107" s="30"/>
      <c r="C107" s="175" t="s">
        <v>58</v>
      </c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68"/>
      <c r="S107" s="159"/>
      <c r="T107" s="159"/>
      <c r="U107" s="160"/>
      <c r="V107" s="158"/>
      <c r="W107" s="101"/>
    </row>
    <row r="108" spans="2:23" s="5" customFormat="1" ht="15" x14ac:dyDescent="0.2">
      <c r="B108" s="30"/>
      <c r="C108" s="136" t="s">
        <v>59</v>
      </c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68"/>
      <c r="S108" s="159"/>
      <c r="T108" s="159"/>
      <c r="U108" s="160"/>
      <c r="V108" s="158"/>
      <c r="W108" s="101"/>
    </row>
    <row r="109" spans="2:23" s="5" customFormat="1" ht="15.75" thickBot="1" x14ac:dyDescent="0.25">
      <c r="B109" s="73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74"/>
      <c r="S109" s="162"/>
      <c r="T109" s="75"/>
      <c r="U109" s="163"/>
      <c r="V109" s="164"/>
      <c r="W109" s="101"/>
    </row>
    <row r="110" spans="2:23" s="5" customFormat="1" x14ac:dyDescent="0.2">
      <c r="B110" s="148"/>
      <c r="C110" s="101"/>
      <c r="D110" s="101"/>
      <c r="E110" s="101"/>
      <c r="F110" s="101"/>
      <c r="G110" s="130"/>
      <c r="H110" s="130"/>
      <c r="I110" s="130"/>
      <c r="J110" s="6"/>
      <c r="K110" s="6"/>
      <c r="L110" s="6"/>
      <c r="M110" s="6"/>
      <c r="N110" s="6"/>
      <c r="O110" s="6"/>
      <c r="P110" s="6"/>
      <c r="Q110" s="6"/>
      <c r="R110" s="53"/>
      <c r="S110" s="6"/>
      <c r="T110" s="9"/>
      <c r="U110" s="101"/>
      <c r="V110" s="101"/>
      <c r="W110" s="101"/>
    </row>
    <row r="111" spans="2:23" s="5" customFormat="1" x14ac:dyDescent="0.2">
      <c r="B111" s="101"/>
      <c r="C111" s="101"/>
      <c r="D111" s="101"/>
      <c r="E111" s="101"/>
      <c r="F111" s="165"/>
      <c r="G111" s="130"/>
      <c r="H111" s="130"/>
      <c r="I111" s="130"/>
      <c r="J111" s="121"/>
      <c r="K111" s="121"/>
      <c r="L111" s="121"/>
      <c r="M111" s="121"/>
      <c r="N111" s="121"/>
      <c r="O111" s="121"/>
      <c r="P111" s="121"/>
      <c r="Q111" s="121"/>
      <c r="R111" s="131"/>
      <c r="S111" s="121"/>
      <c r="T111" s="13"/>
      <c r="U111" s="101"/>
      <c r="V111" s="101"/>
      <c r="W111" s="101"/>
    </row>
    <row r="112" spans="2:23" s="5" customFormat="1" x14ac:dyDescent="0.2">
      <c r="B112" s="101"/>
      <c r="C112" s="101"/>
      <c r="D112" s="101"/>
      <c r="E112" s="101"/>
      <c r="F112" s="166"/>
      <c r="G112" s="130"/>
      <c r="H112" s="130"/>
      <c r="I112" s="130"/>
      <c r="J112" s="8"/>
      <c r="K112" s="8"/>
      <c r="L112" s="8"/>
      <c r="M112" s="8"/>
      <c r="N112" s="8"/>
      <c r="O112" s="8"/>
      <c r="P112" s="8"/>
      <c r="Q112" s="8"/>
      <c r="R112" s="17"/>
      <c r="S112" s="8"/>
      <c r="T112" s="7"/>
      <c r="U112" s="101"/>
      <c r="V112" s="101"/>
      <c r="W112" s="101"/>
    </row>
    <row r="113" spans="2:23" s="5" customFormat="1" ht="23.25" x14ac:dyDescent="0.35">
      <c r="B113" s="101"/>
      <c r="C113" s="52"/>
      <c r="D113" s="101"/>
      <c r="E113" s="101"/>
      <c r="F113" s="165"/>
      <c r="G113" s="130"/>
      <c r="H113" s="130"/>
      <c r="I113" s="130"/>
      <c r="J113" s="121"/>
      <c r="K113" s="121"/>
      <c r="L113" s="121"/>
      <c r="M113" s="121"/>
      <c r="N113" s="121"/>
      <c r="O113" s="121"/>
      <c r="P113" s="121"/>
      <c r="Q113" s="121"/>
      <c r="R113" s="131"/>
      <c r="S113" s="121"/>
      <c r="T113" s="13"/>
      <c r="U113" s="101"/>
      <c r="V113" s="101"/>
      <c r="W113" s="101"/>
    </row>
    <row r="114" spans="2:23" s="5" customFormat="1" x14ac:dyDescent="0.2">
      <c r="B114" s="101"/>
      <c r="C114" s="101"/>
      <c r="D114" s="101"/>
      <c r="E114" s="101"/>
      <c r="F114" s="165"/>
      <c r="G114" s="130"/>
      <c r="H114" s="130"/>
      <c r="I114" s="130"/>
      <c r="J114" s="121"/>
      <c r="K114" s="121"/>
      <c r="L114" s="121"/>
      <c r="M114" s="121"/>
      <c r="N114" s="121"/>
      <c r="O114" s="121"/>
      <c r="P114" s="121"/>
      <c r="Q114" s="121"/>
      <c r="R114" s="131"/>
      <c r="S114" s="121"/>
      <c r="T114" s="13"/>
      <c r="U114" s="101"/>
      <c r="V114" s="101"/>
      <c r="W114" s="101"/>
    </row>
    <row r="115" spans="2:23" s="5" customFormat="1" x14ac:dyDescent="0.2">
      <c r="B115" s="101"/>
      <c r="C115" s="101"/>
      <c r="D115" s="101"/>
      <c r="E115" s="101"/>
      <c r="F115" s="166"/>
      <c r="G115" s="130"/>
      <c r="H115" s="130"/>
      <c r="I115" s="130"/>
      <c r="J115" s="8"/>
      <c r="K115" s="8"/>
      <c r="L115" s="8"/>
      <c r="M115" s="8"/>
      <c r="N115" s="8"/>
      <c r="O115" s="8"/>
      <c r="P115" s="8"/>
      <c r="Q115" s="8"/>
      <c r="R115" s="17"/>
      <c r="S115" s="8"/>
      <c r="T115" s="7"/>
      <c r="U115" s="101"/>
      <c r="V115" s="101"/>
      <c r="W115" s="101"/>
    </row>
    <row r="116" spans="2:23" s="5" customFormat="1" x14ac:dyDescent="0.2">
      <c r="B116" s="101"/>
      <c r="C116" s="101"/>
      <c r="D116" s="101"/>
      <c r="E116" s="101"/>
      <c r="F116" s="165"/>
      <c r="G116" s="130"/>
      <c r="H116" s="130"/>
      <c r="I116" s="130"/>
      <c r="J116" s="121"/>
      <c r="K116" s="121"/>
      <c r="L116" s="121"/>
      <c r="M116" s="121"/>
      <c r="N116" s="121"/>
      <c r="O116" s="121"/>
      <c r="P116" s="121"/>
      <c r="Q116" s="121"/>
      <c r="R116" s="131"/>
      <c r="S116" s="121"/>
      <c r="T116" s="13"/>
      <c r="U116" s="101"/>
      <c r="V116" s="101"/>
      <c r="W116" s="101"/>
    </row>
    <row r="117" spans="2:23" s="5" customFormat="1" x14ac:dyDescent="0.2">
      <c r="F117" s="14"/>
      <c r="G117" s="4"/>
      <c r="H117" s="4"/>
      <c r="I117" s="4"/>
      <c r="J117" s="8"/>
      <c r="K117" s="8"/>
      <c r="L117" s="8"/>
      <c r="M117" s="8"/>
      <c r="N117" s="8"/>
      <c r="O117" s="8"/>
      <c r="P117" s="8"/>
      <c r="Q117" s="8"/>
      <c r="R117" s="17"/>
      <c r="S117" s="8"/>
      <c r="T117" s="7"/>
    </row>
    <row r="118" spans="2:23" s="5" customFormat="1" x14ac:dyDescent="0.2">
      <c r="F118" s="11"/>
      <c r="G118" s="4"/>
      <c r="H118" s="4"/>
      <c r="I118" s="4"/>
      <c r="J118" s="12"/>
      <c r="K118" s="12"/>
      <c r="L118" s="12"/>
      <c r="M118" s="12"/>
      <c r="N118" s="12"/>
      <c r="O118" s="12"/>
      <c r="P118" s="12"/>
      <c r="Q118" s="12"/>
      <c r="R118" s="10"/>
      <c r="S118" s="12"/>
      <c r="T118" s="13"/>
    </row>
    <row r="119" spans="2:23" s="5" customFormat="1" x14ac:dyDescent="0.2">
      <c r="F119" s="11"/>
      <c r="G119" s="4"/>
      <c r="H119" s="4"/>
      <c r="I119" s="4"/>
      <c r="J119" s="12"/>
      <c r="K119" s="12"/>
      <c r="L119" s="12"/>
      <c r="M119" s="12"/>
      <c r="N119" s="12"/>
      <c r="O119" s="12"/>
      <c r="P119" s="12"/>
      <c r="Q119" s="12"/>
      <c r="R119" s="10"/>
      <c r="S119" s="12"/>
      <c r="T119" s="13"/>
    </row>
    <row r="120" spans="2:23" s="5" customFormat="1" x14ac:dyDescent="0.2">
      <c r="F120" s="14"/>
      <c r="G120" s="4"/>
      <c r="H120" s="4"/>
      <c r="I120" s="4"/>
      <c r="J120" s="8"/>
      <c r="K120" s="8"/>
      <c r="L120" s="8"/>
      <c r="M120" s="8"/>
      <c r="N120" s="8"/>
      <c r="O120" s="8"/>
      <c r="P120" s="8"/>
      <c r="Q120" s="8"/>
      <c r="R120" s="17"/>
      <c r="S120" s="8"/>
      <c r="T120" s="7"/>
    </row>
    <row r="121" spans="2:23" s="5" customFormat="1" x14ac:dyDescent="0.2">
      <c r="F121" s="11"/>
      <c r="G121" s="4"/>
      <c r="H121" s="4"/>
      <c r="I121" s="4"/>
      <c r="J121" s="12"/>
      <c r="K121" s="12"/>
      <c r="L121" s="12"/>
      <c r="M121" s="12"/>
      <c r="N121" s="12"/>
      <c r="O121" s="12"/>
      <c r="P121" s="12"/>
      <c r="Q121" s="12"/>
      <c r="R121" s="10"/>
      <c r="S121" s="12"/>
      <c r="T121" s="13"/>
    </row>
    <row r="122" spans="2:23" s="5" customFormat="1" x14ac:dyDescent="0.2">
      <c r="F122" s="11"/>
      <c r="G122" s="4"/>
      <c r="H122" s="4"/>
      <c r="I122" s="4"/>
      <c r="J122" s="12"/>
      <c r="K122" s="12"/>
      <c r="L122" s="12"/>
      <c r="M122" s="12"/>
      <c r="N122" s="12"/>
      <c r="O122" s="12"/>
      <c r="P122" s="12"/>
      <c r="Q122" s="12"/>
      <c r="R122" s="10"/>
      <c r="S122" s="12"/>
      <c r="T122" s="13"/>
    </row>
    <row r="123" spans="2:23" s="5" customFormat="1" x14ac:dyDescent="0.2">
      <c r="F123" s="11"/>
      <c r="G123" s="4"/>
      <c r="H123" s="4"/>
      <c r="I123" s="4"/>
      <c r="J123" s="12"/>
      <c r="K123" s="12"/>
      <c r="L123" s="12"/>
      <c r="M123" s="12"/>
      <c r="N123" s="12"/>
      <c r="O123" s="12"/>
      <c r="P123" s="12"/>
      <c r="Q123" s="12"/>
      <c r="R123" s="10"/>
      <c r="S123" s="12"/>
      <c r="T123" s="13"/>
    </row>
    <row r="124" spans="2:23" s="5" customFormat="1" x14ac:dyDescent="0.2">
      <c r="F124" s="11"/>
      <c r="G124" s="4"/>
      <c r="H124" s="4"/>
      <c r="I124" s="4"/>
      <c r="J124" s="12"/>
      <c r="K124" s="12"/>
      <c r="L124" s="12"/>
      <c r="M124" s="12"/>
      <c r="N124" s="12"/>
      <c r="O124" s="12"/>
      <c r="P124" s="12"/>
      <c r="Q124" s="12"/>
      <c r="R124" s="10"/>
      <c r="S124" s="12"/>
      <c r="T124" s="13"/>
    </row>
    <row r="125" spans="2:23" s="5" customFormat="1" x14ac:dyDescent="0.2">
      <c r="F125" s="11"/>
      <c r="G125" s="4"/>
      <c r="H125" s="4"/>
      <c r="I125" s="4"/>
      <c r="J125" s="12"/>
      <c r="K125" s="12"/>
      <c r="L125" s="12"/>
      <c r="M125" s="12"/>
      <c r="N125" s="12"/>
      <c r="O125" s="12"/>
      <c r="P125" s="12"/>
      <c r="Q125" s="12"/>
      <c r="R125" s="10"/>
      <c r="S125" s="12"/>
      <c r="T125" s="13"/>
    </row>
    <row r="126" spans="2:23" s="5" customFormat="1" x14ac:dyDescent="0.2">
      <c r="F126" s="11"/>
      <c r="G126" s="4"/>
      <c r="H126" s="4"/>
      <c r="I126" s="4"/>
      <c r="J126" s="12"/>
      <c r="K126" s="12"/>
      <c r="L126" s="12"/>
      <c r="M126" s="12"/>
      <c r="N126" s="12"/>
      <c r="O126" s="12"/>
      <c r="P126" s="12"/>
      <c r="Q126" s="12"/>
      <c r="R126" s="10"/>
      <c r="S126" s="12"/>
      <c r="T126" s="13"/>
    </row>
    <row r="127" spans="2:23" s="5" customFormat="1" x14ac:dyDescent="0.2">
      <c r="F127" s="11"/>
      <c r="G127" s="4"/>
      <c r="H127" s="4"/>
      <c r="I127" s="4"/>
      <c r="J127" s="12"/>
      <c r="K127" s="12"/>
      <c r="L127" s="12"/>
      <c r="M127" s="12"/>
      <c r="N127" s="12"/>
      <c r="O127" s="12"/>
      <c r="P127" s="12"/>
      <c r="Q127" s="12"/>
      <c r="R127" s="10"/>
      <c r="S127" s="12"/>
      <c r="T127" s="13"/>
    </row>
    <row r="128" spans="2:23" s="5" customFormat="1" x14ac:dyDescent="0.2">
      <c r="F128" s="11"/>
      <c r="G128" s="4"/>
      <c r="H128" s="4"/>
      <c r="I128" s="4"/>
      <c r="J128" s="12"/>
      <c r="K128" s="12"/>
      <c r="L128" s="12"/>
      <c r="M128" s="12"/>
      <c r="N128" s="12"/>
      <c r="O128" s="12"/>
      <c r="P128" s="12"/>
      <c r="Q128" s="12"/>
      <c r="R128" s="10"/>
      <c r="S128" s="12"/>
      <c r="T128" s="13"/>
    </row>
    <row r="129" spans="13:16" x14ac:dyDescent="0.2">
      <c r="M129" s="5"/>
      <c r="N129" s="5"/>
      <c r="O129" s="5"/>
      <c r="P129" s="5"/>
    </row>
  </sheetData>
  <autoFilter ref="B13:V53">
    <filterColumn colId="1" showButton="0"/>
    <filterColumn colId="2" showButton="0"/>
    <filterColumn colId="3" showButton="0"/>
  </autoFilter>
  <mergeCells count="43">
    <mergeCell ref="R12:U12"/>
    <mergeCell ref="B15:F15"/>
    <mergeCell ref="C78:F78"/>
    <mergeCell ref="T1:U1"/>
    <mergeCell ref="B2:U2"/>
    <mergeCell ref="B3:U3"/>
    <mergeCell ref="C12:G12"/>
    <mergeCell ref="H12:I12"/>
    <mergeCell ref="N12:Q12"/>
    <mergeCell ref="J12:M12"/>
    <mergeCell ref="C13:F13"/>
    <mergeCell ref="C16:F16"/>
    <mergeCell ref="C36:F36"/>
    <mergeCell ref="C73:F73"/>
    <mergeCell ref="B37:F37"/>
    <mergeCell ref="M93:S93"/>
    <mergeCell ref="C94:D94"/>
    <mergeCell ref="H94:J94"/>
    <mergeCell ref="F93:G93"/>
    <mergeCell ref="G88:H88"/>
    <mergeCell ref="H90:I90"/>
    <mergeCell ref="C93:D93"/>
    <mergeCell ref="H93:J93"/>
    <mergeCell ref="G87:H87"/>
    <mergeCell ref="C14:F14"/>
    <mergeCell ref="B38:F38"/>
    <mergeCell ref="G84:H84"/>
    <mergeCell ref="G85:H85"/>
    <mergeCell ref="G86:H86"/>
    <mergeCell ref="C80:F80"/>
    <mergeCell ref="C102:Q102"/>
    <mergeCell ref="C106:U106"/>
    <mergeCell ref="C107:Q107"/>
    <mergeCell ref="C109:Q109"/>
    <mergeCell ref="M94:S94"/>
    <mergeCell ref="C95:D95"/>
    <mergeCell ref="H95:J95"/>
    <mergeCell ref="F97:R97"/>
    <mergeCell ref="C100:Q100"/>
    <mergeCell ref="C101:Q101"/>
    <mergeCell ref="C99:Q99"/>
    <mergeCell ref="F96:R96"/>
    <mergeCell ref="F94:G94"/>
  </mergeCells>
  <phoneticPr fontId="3" type="noConversion"/>
  <printOptions horizontalCentered="1"/>
  <pageMargins left="0.5" right="0.45" top="0.45" bottom="0.25" header="0.25" footer="0.27"/>
  <pageSetup paperSize="5" scale="83" fitToHeight="0" orientation="landscape" verticalDpi="300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FAR No. 1-B</vt:lpstr>
      <vt:lpstr>'FAR No. 1-B'!Print_Area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emramirez</dc:creator>
  <cp:lastModifiedBy>lenovo</cp:lastModifiedBy>
  <cp:lastPrinted>2017-11-03T07:33:57Z</cp:lastPrinted>
  <dcterms:created xsi:type="dcterms:W3CDTF">2011-05-06T08:22:34Z</dcterms:created>
  <dcterms:modified xsi:type="dcterms:W3CDTF">2017-11-03T07:55:56Z</dcterms:modified>
</cp:coreProperties>
</file>